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ivica.matak\Desktop\Barbara i Lea, ostali diplomandi\"/>
    </mc:Choice>
  </mc:AlternateContent>
  <bookViews>
    <workbookView xWindow="0" yWindow="0" windowWidth="24975" windowHeight="805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3" i="2" l="1"/>
  <c r="AN12" i="2"/>
  <c r="AN34" i="2"/>
  <c r="AN33" i="2"/>
  <c r="AN23" i="2"/>
  <c r="AN22" i="2"/>
  <c r="AN27" i="2"/>
  <c r="AN28" i="2"/>
  <c r="AN29" i="2"/>
  <c r="AN30" i="2"/>
  <c r="AN31" i="2"/>
  <c r="AN32" i="2"/>
  <c r="AN26" i="2"/>
  <c r="AN21" i="2"/>
  <c r="AN20" i="2"/>
  <c r="AN19" i="2"/>
  <c r="AN18" i="2"/>
  <c r="AN17" i="2"/>
  <c r="AN16" i="2"/>
  <c r="AN15" i="2"/>
  <c r="AN7" i="2"/>
  <c r="AN8" i="2"/>
  <c r="AN9" i="2"/>
  <c r="AN10" i="2"/>
  <c r="AN11" i="2"/>
  <c r="AN6" i="2"/>
  <c r="BV23" i="2"/>
  <c r="BV32" i="2"/>
  <c r="BV31" i="2"/>
  <c r="BV30" i="2"/>
  <c r="BV29" i="2"/>
  <c r="BV34" i="2" s="1"/>
  <c r="BV28" i="2"/>
  <c r="BV27" i="2"/>
  <c r="BV26" i="2"/>
  <c r="BV16" i="2"/>
  <c r="BV17" i="2"/>
  <c r="BV18" i="2"/>
  <c r="BV19" i="2"/>
  <c r="BV20" i="2"/>
  <c r="BV21" i="2"/>
  <c r="BV15" i="2"/>
  <c r="BV22" i="2" s="1"/>
  <c r="BV7" i="2"/>
  <c r="BV8" i="2"/>
  <c r="BV9" i="2"/>
  <c r="BV10" i="2"/>
  <c r="BV11" i="2"/>
  <c r="BV6" i="2"/>
  <c r="BV13" i="2" s="1"/>
  <c r="J32" i="2"/>
  <c r="J31" i="2"/>
  <c r="J30" i="2"/>
  <c r="J29" i="2"/>
  <c r="J28" i="2"/>
  <c r="J27" i="2"/>
  <c r="J26" i="2"/>
  <c r="J34" i="2" s="1"/>
  <c r="J16" i="2"/>
  <c r="J17" i="2"/>
  <c r="J18" i="2"/>
  <c r="J19" i="2"/>
  <c r="J20" i="2"/>
  <c r="J21" i="2"/>
  <c r="J15" i="2"/>
  <c r="J23" i="2" s="1"/>
  <c r="J7" i="2"/>
  <c r="J13" i="2" s="1"/>
  <c r="J8" i="2"/>
  <c r="J9" i="2"/>
  <c r="J10" i="2"/>
  <c r="J11" i="2"/>
  <c r="J6" i="2"/>
  <c r="BV33" i="2" l="1"/>
  <c r="J12" i="2"/>
  <c r="BV12" i="2"/>
  <c r="J22" i="2"/>
  <c r="J33" i="2"/>
  <c r="CB33" i="2"/>
  <c r="CB22" i="2"/>
  <c r="CB12" i="2"/>
  <c r="BG12" i="2"/>
  <c r="BG22" i="2"/>
  <c r="BG33" i="2"/>
  <c r="CU33" i="2" l="1"/>
  <c r="DC33" i="2" s="1"/>
  <c r="CT33" i="2"/>
  <c r="CU32" i="2"/>
  <c r="CT32" i="2"/>
  <c r="CU31" i="2"/>
  <c r="CT31" i="2"/>
  <c r="CU30" i="2"/>
  <c r="CT30" i="2"/>
  <c r="CU29" i="2"/>
  <c r="CT29" i="2"/>
  <c r="CU28" i="2"/>
  <c r="CT28" i="2"/>
  <c r="CU27" i="2"/>
  <c r="CT27" i="2"/>
  <c r="CT21" i="2"/>
  <c r="CU21" i="2"/>
  <c r="CU20" i="2"/>
  <c r="CT20" i="2"/>
  <c r="CU19" i="2"/>
  <c r="CT19" i="2"/>
  <c r="CU18" i="2"/>
  <c r="CT18" i="2"/>
  <c r="CU17" i="2"/>
  <c r="CT17" i="2"/>
  <c r="CU16" i="2"/>
  <c r="CT16" i="2"/>
  <c r="CU15" i="2"/>
  <c r="CT15" i="2"/>
  <c r="CU11" i="2"/>
  <c r="CT11" i="2"/>
  <c r="CU10" i="2"/>
  <c r="CT10" i="2"/>
  <c r="CU9" i="2"/>
  <c r="CT9" i="2"/>
  <c r="CU8" i="2"/>
  <c r="CT8" i="2"/>
  <c r="CU7" i="2"/>
  <c r="CT7" i="2"/>
  <c r="CU6" i="2"/>
  <c r="CT6" i="2"/>
  <c r="CK32" i="2"/>
  <c r="CK31" i="2"/>
  <c r="CK30" i="2"/>
  <c r="CK29" i="2"/>
  <c r="CK28" i="2"/>
  <c r="CK27" i="2"/>
  <c r="CK26" i="2"/>
  <c r="CK21" i="2"/>
  <c r="CK20" i="2"/>
  <c r="CK19" i="2"/>
  <c r="CK18" i="2"/>
  <c r="CK17" i="2"/>
  <c r="CK16" i="2"/>
  <c r="CK15" i="2"/>
  <c r="CH11" i="2"/>
  <c r="CG11" i="2"/>
  <c r="CH10" i="2"/>
  <c r="CG10" i="2"/>
  <c r="CH9" i="2"/>
  <c r="CG9" i="2"/>
  <c r="CH8" i="2"/>
  <c r="CG8" i="2"/>
  <c r="CH7" i="2"/>
  <c r="CG7" i="2"/>
  <c r="CH6" i="2"/>
  <c r="CG6" i="2"/>
  <c r="CK11" i="2"/>
  <c r="CK10" i="2"/>
  <c r="CK9" i="2"/>
  <c r="CK8" i="2"/>
  <c r="CK7" i="2"/>
  <c r="CK6" i="2"/>
  <c r="CH32" i="2"/>
  <c r="CG32" i="2"/>
  <c r="CH31" i="2"/>
  <c r="CG31" i="2"/>
  <c r="CH30" i="2"/>
  <c r="CG30" i="2"/>
  <c r="CH29" i="2"/>
  <c r="CG29" i="2"/>
  <c r="CH28" i="2"/>
  <c r="CG28" i="2"/>
  <c r="CH27" i="2"/>
  <c r="CG27" i="2"/>
  <c r="CH26" i="2"/>
  <c r="CG26" i="2"/>
  <c r="BQ32" i="2"/>
  <c r="BQ31" i="2"/>
  <c r="BQ30" i="2"/>
  <c r="BQ29" i="2"/>
  <c r="BQ28" i="2"/>
  <c r="BQ27" i="2"/>
  <c r="BQ26" i="2"/>
  <c r="BQ16" i="2"/>
  <c r="BQ17" i="2"/>
  <c r="BQ18" i="2"/>
  <c r="BQ19" i="2"/>
  <c r="BQ20" i="2"/>
  <c r="BQ21" i="2"/>
  <c r="BQ15" i="2"/>
  <c r="BQ7" i="2"/>
  <c r="BQ8" i="2"/>
  <c r="BQ9" i="2"/>
  <c r="BQ10" i="2"/>
  <c r="BQ11" i="2"/>
  <c r="BQ6" i="2"/>
  <c r="BN15" i="2"/>
  <c r="BM15" i="2"/>
  <c r="CH15" i="2"/>
  <c r="CG15" i="2"/>
  <c r="CH21" i="2"/>
  <c r="CG21" i="2"/>
  <c r="CH20" i="2"/>
  <c r="CG20" i="2"/>
  <c r="CH19" i="2"/>
  <c r="CG19" i="2"/>
  <c r="CH18" i="2"/>
  <c r="CG18" i="2"/>
  <c r="CH17" i="2"/>
  <c r="CG17" i="2"/>
  <c r="CH16" i="2"/>
  <c r="CG16" i="2"/>
  <c r="BN32" i="2"/>
  <c r="BM32" i="2"/>
  <c r="BN21" i="2"/>
  <c r="BM21" i="2"/>
  <c r="BN20" i="2"/>
  <c r="BM20" i="2"/>
  <c r="BN31" i="2"/>
  <c r="BM31" i="2"/>
  <c r="BN19" i="2"/>
  <c r="BM19" i="2"/>
  <c r="BN18" i="2"/>
  <c r="BM18" i="2"/>
  <c r="BN17" i="2"/>
  <c r="BM17" i="2"/>
  <c r="BN30" i="2"/>
  <c r="BM30" i="2"/>
  <c r="BN16" i="2"/>
  <c r="BM16" i="2"/>
  <c r="BN29" i="2"/>
  <c r="BM29" i="2"/>
  <c r="BN28" i="2"/>
  <c r="BM28" i="2"/>
  <c r="BN27" i="2"/>
  <c r="BM27" i="2"/>
  <c r="BN26" i="2"/>
  <c r="BM26" i="2"/>
  <c r="BN11" i="2"/>
  <c r="BM11" i="2"/>
  <c r="BN10" i="2"/>
  <c r="BM10" i="2"/>
  <c r="BN9" i="2"/>
  <c r="BM9" i="2"/>
  <c r="BN8" i="2"/>
  <c r="BM8" i="2"/>
  <c r="BN7" i="2"/>
  <c r="BM7" i="2"/>
  <c r="BN6" i="2"/>
  <c r="BM6" i="2"/>
  <c r="AZ6" i="2"/>
  <c r="AW6" i="2"/>
  <c r="AV6" i="2"/>
  <c r="AH6" i="2"/>
  <c r="AD6" i="2"/>
  <c r="DC6" i="2" s="1"/>
  <c r="AC6" i="2"/>
  <c r="AH20" i="2" l="1"/>
  <c r="AH21" i="2"/>
  <c r="AH32" i="2"/>
  <c r="AH31" i="2"/>
  <c r="AH30" i="2"/>
  <c r="AH29" i="2"/>
  <c r="AH28" i="2"/>
  <c r="AH27" i="2"/>
  <c r="AH26" i="2"/>
  <c r="AH19" i="2"/>
  <c r="AH18" i="2"/>
  <c r="AH17" i="2"/>
  <c r="AH16" i="2"/>
  <c r="AH15" i="2"/>
  <c r="AZ31" i="2"/>
  <c r="AZ30" i="2"/>
  <c r="AZ29" i="2"/>
  <c r="AZ28" i="2"/>
  <c r="AZ27" i="2"/>
  <c r="AZ26" i="2"/>
  <c r="AZ20" i="2"/>
  <c r="AZ21" i="2"/>
  <c r="AZ32" i="2"/>
  <c r="AZ19" i="2"/>
  <c r="AZ18" i="2"/>
  <c r="AZ17" i="2"/>
  <c r="AZ16" i="2"/>
  <c r="AZ15" i="2"/>
  <c r="AZ8" i="2"/>
  <c r="AZ9" i="2"/>
  <c r="AZ10" i="2"/>
  <c r="AZ11" i="2"/>
  <c r="AZ7" i="2"/>
  <c r="AH8" i="2"/>
  <c r="AH9" i="2"/>
  <c r="AH10" i="2"/>
  <c r="AH11" i="2"/>
  <c r="AH7" i="2"/>
  <c r="AW11" i="2"/>
  <c r="AV11" i="2"/>
  <c r="AV8" i="2"/>
  <c r="AW8" i="2"/>
  <c r="AV9" i="2"/>
  <c r="AW9" i="2"/>
  <c r="AV10" i="2"/>
  <c r="AW10" i="2"/>
  <c r="AW7" i="2"/>
  <c r="AV7" i="2"/>
  <c r="AV32" i="2"/>
  <c r="AW32" i="2"/>
  <c r="AW21" i="2"/>
  <c r="AV21" i="2"/>
  <c r="AW20" i="2"/>
  <c r="AV20" i="2"/>
  <c r="AW19" i="2"/>
  <c r="AV19" i="2"/>
  <c r="AW18" i="2"/>
  <c r="AV18" i="2"/>
  <c r="AW17" i="2"/>
  <c r="AV17" i="2"/>
  <c r="AW16" i="2"/>
  <c r="AV16" i="2"/>
  <c r="AW15" i="2"/>
  <c r="AV15" i="2"/>
  <c r="AV28" i="2"/>
  <c r="AW28" i="2"/>
  <c r="AV29" i="2"/>
  <c r="AW29" i="2"/>
  <c r="AV30" i="2"/>
  <c r="AW30" i="2"/>
  <c r="AV31" i="2"/>
  <c r="AW31" i="2"/>
  <c r="AV27" i="2"/>
  <c r="AW27" i="2"/>
  <c r="AW26" i="2"/>
  <c r="AV26" i="2"/>
  <c r="AD9" i="2"/>
  <c r="DC9" i="2" s="1"/>
  <c r="AC9" i="2"/>
  <c r="AD8" i="2"/>
  <c r="AC8" i="2"/>
  <c r="AD7" i="2"/>
  <c r="DC7" i="2" s="1"/>
  <c r="AC7" i="2"/>
  <c r="AD32" i="2"/>
  <c r="DC32" i="2" s="1"/>
  <c r="AC32" i="2"/>
  <c r="AD21" i="2"/>
  <c r="DC21" i="2" s="1"/>
  <c r="AC21" i="2"/>
  <c r="AD20" i="2"/>
  <c r="AC20" i="2"/>
  <c r="AD31" i="2"/>
  <c r="AC31" i="2"/>
  <c r="AD19" i="2"/>
  <c r="DC19" i="2" s="1"/>
  <c r="AC19" i="2"/>
  <c r="AD16" i="2"/>
  <c r="DC16" i="2" s="1"/>
  <c r="AC16" i="2"/>
  <c r="AD29" i="2"/>
  <c r="AC29" i="2"/>
  <c r="AD28" i="2"/>
  <c r="AC28" i="2"/>
  <c r="AD15" i="2"/>
  <c r="DC15" i="2" s="1"/>
  <c r="AC15" i="2"/>
  <c r="AD27" i="2"/>
  <c r="DC27" i="2" s="1"/>
  <c r="AC27" i="2"/>
  <c r="AD26" i="2"/>
  <c r="AC26" i="2"/>
  <c r="AD11" i="2"/>
  <c r="DC11" i="2" s="1"/>
  <c r="AC11" i="2"/>
  <c r="AD10" i="2"/>
  <c r="DC10" i="2" s="1"/>
  <c r="AC10" i="2"/>
  <c r="AD18" i="2"/>
  <c r="DC18" i="2" s="1"/>
  <c r="AC18" i="2"/>
  <c r="V18" i="2"/>
  <c r="AD17" i="2"/>
  <c r="AC17" i="2"/>
  <c r="V17" i="2"/>
  <c r="AD30" i="2"/>
  <c r="DC30" i="2" s="1"/>
  <c r="AC30" i="2"/>
  <c r="V30" i="2"/>
  <c r="Q96" i="1"/>
  <c r="P96" i="1"/>
  <c r="Q95" i="1"/>
  <c r="P95" i="1"/>
  <c r="Q94" i="1"/>
  <c r="P94" i="1"/>
  <c r="Q93" i="1"/>
  <c r="P93" i="1"/>
  <c r="Q92" i="1"/>
  <c r="P92" i="1"/>
  <c r="Q91" i="1"/>
  <c r="P91" i="1"/>
  <c r="Q90" i="1"/>
  <c r="P90" i="1"/>
  <c r="Q89" i="1"/>
  <c r="P89" i="1"/>
  <c r="Q88" i="1"/>
  <c r="P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P81" i="1"/>
  <c r="Q80" i="1"/>
  <c r="P80" i="1"/>
  <c r="Q79" i="1"/>
  <c r="P79" i="1"/>
  <c r="Q78" i="1"/>
  <c r="P78" i="1"/>
  <c r="Q77" i="1"/>
  <c r="P77" i="1"/>
  <c r="Q76" i="1"/>
  <c r="P76" i="1"/>
  <c r="Q73" i="1"/>
  <c r="P73" i="1"/>
  <c r="Q72" i="1"/>
  <c r="P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P6" i="1"/>
  <c r="Q6" i="1"/>
  <c r="P7" i="1"/>
  <c r="Q7" i="1"/>
  <c r="P8" i="1"/>
  <c r="Q8" i="1"/>
  <c r="P9" i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Q5" i="1"/>
  <c r="P5" i="1"/>
  <c r="DC28" i="2" l="1"/>
  <c r="DC31" i="2"/>
  <c r="DC29" i="2"/>
  <c r="DC20" i="2"/>
  <c r="DC8" i="2"/>
  <c r="DC17" i="2"/>
  <c r="J7" i="1"/>
  <c r="J6" i="1"/>
  <c r="J5" i="1"/>
</calcChain>
</file>

<file path=xl/sharedStrings.xml><?xml version="1.0" encoding="utf-8"?>
<sst xmlns="http://schemas.openxmlformats.org/spreadsheetml/2006/main" count="479" uniqueCount="77">
  <si>
    <t>MJERENJA 9.MJ 2019.GODINE</t>
  </si>
  <si>
    <t>13.9.</t>
  </si>
  <si>
    <t>19.9.</t>
  </si>
  <si>
    <t>24.9.</t>
  </si>
  <si>
    <t>DATUM</t>
  </si>
  <si>
    <t>I.D.</t>
  </si>
  <si>
    <t>K 418</t>
  </si>
  <si>
    <t>No.</t>
  </si>
  <si>
    <t>K 426</t>
  </si>
  <si>
    <t>BBB - Barbara</t>
  </si>
  <si>
    <t>BBB Lea</t>
  </si>
  <si>
    <t>BBB prosjek</t>
  </si>
  <si>
    <t>K 412</t>
  </si>
  <si>
    <t>K 415</t>
  </si>
  <si>
    <t>K 419</t>
  </si>
  <si>
    <t>K 420</t>
  </si>
  <si>
    <t>K 425</t>
  </si>
  <si>
    <t>xx</t>
  </si>
  <si>
    <t>BoNT/A + antitox</t>
  </si>
  <si>
    <t>BoNT/ + horse serum</t>
  </si>
  <si>
    <t>tretman (24.07. i 25.07.</t>
  </si>
  <si>
    <t>saline + horse serum</t>
  </si>
  <si>
    <t>tretman 13.09. nakon mjerenja</t>
  </si>
  <si>
    <t xml:space="preserve">TeNT 2 ng </t>
  </si>
  <si>
    <t xml:space="preserve">* uginuo </t>
  </si>
  <si>
    <t>saline</t>
  </si>
  <si>
    <t>Rotarod</t>
  </si>
  <si>
    <t>L</t>
  </si>
  <si>
    <t>D</t>
  </si>
  <si>
    <t xml:space="preserve">L </t>
  </si>
  <si>
    <t>otpor I</t>
  </si>
  <si>
    <t>otpor II</t>
  </si>
  <si>
    <t>otpor na dorsifleksiju</t>
  </si>
  <si>
    <t xml:space="preserve">Prosjek </t>
  </si>
  <si>
    <t>prosjek</t>
  </si>
  <si>
    <t>16.9.</t>
  </si>
  <si>
    <t>saline (može se izbaciti)</t>
  </si>
  <si>
    <t>K 418 1</t>
  </si>
  <si>
    <t>K 418 2</t>
  </si>
  <si>
    <t>K 418 3</t>
  </si>
  <si>
    <t>K 426 1</t>
  </si>
  <si>
    <t>K 426 2</t>
  </si>
  <si>
    <t>K 426 3</t>
  </si>
  <si>
    <t>K 412 1</t>
  </si>
  <si>
    <t>K 412 2</t>
  </si>
  <si>
    <t>K 412 3</t>
  </si>
  <si>
    <t>K 415 1</t>
  </si>
  <si>
    <t>K 415 2</t>
  </si>
  <si>
    <t>K 415 3</t>
  </si>
  <si>
    <t>K 419 1</t>
  </si>
  <si>
    <t>K 419 2</t>
  </si>
  <si>
    <t>K 419 3</t>
  </si>
  <si>
    <t>K 420 1</t>
  </si>
  <si>
    <t>K 420 2</t>
  </si>
  <si>
    <t>K 420 3</t>
  </si>
  <si>
    <t>K 425 1</t>
  </si>
  <si>
    <t>K 425 2</t>
  </si>
  <si>
    <t>K 425 3</t>
  </si>
  <si>
    <t>saline + horse serum + TeNT</t>
  </si>
  <si>
    <t>BoNT-A + horse serum + TeNT</t>
  </si>
  <si>
    <t>BoNT-A + antitox + TeNT</t>
  </si>
  <si>
    <t>Rat ID</t>
  </si>
  <si>
    <t>Dan 0 pre BoNT-A</t>
  </si>
  <si>
    <t>Dan 53(3)</t>
  </si>
  <si>
    <t>Dan 50(0)</t>
  </si>
  <si>
    <t>promjer L mediolat</t>
  </si>
  <si>
    <t xml:space="preserve">promjer L dorzoventralno (mm) </t>
  </si>
  <si>
    <t xml:space="preserve">promjer D mediolat (mm) </t>
  </si>
  <si>
    <t xml:space="preserve">promjer D dorzoventr (mm) </t>
  </si>
  <si>
    <t>m(g)</t>
  </si>
  <si>
    <t>možda saline + Hs</t>
  </si>
  <si>
    <t>Dan 56(6)</t>
  </si>
  <si>
    <t>Dan 62(12)</t>
  </si>
  <si>
    <t>Dan 72(19)</t>
  </si>
  <si>
    <t>AUC dorsiflexion</t>
  </si>
  <si>
    <t>BBB Ivica</t>
  </si>
  <si>
    <t>cross-sectional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</si>
</sst>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2"/>
      <color theme="1"/>
      <name val="Calibri"/>
      <family val="2"/>
      <charset val="238"/>
      <scheme val="minor"/>
    </font>
    <font>
      <sz val="18"/>
      <color rgb="FFFF0000"/>
      <name val="Calibri (Body)_x0000_"/>
      <charset val="238"/>
    </font>
    <font>
      <sz val="12"/>
      <color rgb="FFFF0000"/>
      <name val="Calibri (Body)_x0000_"/>
      <charset val="238"/>
    </font>
    <font>
      <b/>
      <sz val="12"/>
      <color rgb="FFFF0000"/>
      <name val="Calibri (Body)_x0000_"/>
      <charset val="238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topLeftCell="C1" workbookViewId="0">
      <selection activeCell="E109" sqref="E109"/>
    </sheetView>
  </sheetViews>
  <sheetFormatPr defaultColWidth="11" defaultRowHeight="15.75"/>
  <cols>
    <col min="5" max="5" width="19" customWidth="1"/>
    <col min="6" max="6" width="25.125" customWidth="1"/>
    <col min="7" max="7" width="12.625" customWidth="1"/>
  </cols>
  <sheetData>
    <row r="1" spans="1:21" ht="23.25">
      <c r="A1" s="1" t="s">
        <v>0</v>
      </c>
    </row>
    <row r="2" spans="1:21">
      <c r="L2" t="s">
        <v>32</v>
      </c>
    </row>
    <row r="3" spans="1:21">
      <c r="L3" t="s">
        <v>30</v>
      </c>
      <c r="N3" t="s">
        <v>31</v>
      </c>
      <c r="P3" t="s">
        <v>33</v>
      </c>
      <c r="R3" t="s">
        <v>26</v>
      </c>
    </row>
    <row r="4" spans="1:21">
      <c r="A4" t="s">
        <v>1</v>
      </c>
      <c r="C4" s="4" t="s">
        <v>4</v>
      </c>
      <c r="D4" s="4" t="s">
        <v>5</v>
      </c>
      <c r="E4" t="s">
        <v>20</v>
      </c>
      <c r="F4" t="s">
        <v>22</v>
      </c>
      <c r="G4" s="4" t="s">
        <v>7</v>
      </c>
      <c r="H4" t="s">
        <v>9</v>
      </c>
      <c r="I4" t="s">
        <v>10</v>
      </c>
      <c r="J4" s="2" t="s">
        <v>11</v>
      </c>
      <c r="L4" t="s">
        <v>29</v>
      </c>
      <c r="M4" t="s">
        <v>28</v>
      </c>
      <c r="N4" t="s">
        <v>27</v>
      </c>
      <c r="O4" t="s">
        <v>28</v>
      </c>
      <c r="P4" t="s">
        <v>27</v>
      </c>
      <c r="Q4" t="s">
        <v>28</v>
      </c>
      <c r="R4">
        <v>1</v>
      </c>
      <c r="S4">
        <v>2</v>
      </c>
      <c r="T4">
        <v>3</v>
      </c>
      <c r="U4" t="s">
        <v>34</v>
      </c>
    </row>
    <row r="5" spans="1:21">
      <c r="C5" s="3" t="s">
        <v>1</v>
      </c>
      <c r="D5" t="s">
        <v>37</v>
      </c>
      <c r="E5" t="s">
        <v>18</v>
      </c>
      <c r="F5" t="s">
        <v>23</v>
      </c>
      <c r="G5">
        <v>1</v>
      </c>
      <c r="H5">
        <v>21</v>
      </c>
      <c r="I5">
        <v>21</v>
      </c>
      <c r="J5">
        <f>AVERAGE(H5,I5)</f>
        <v>21</v>
      </c>
      <c r="L5">
        <v>40</v>
      </c>
      <c r="M5">
        <v>7</v>
      </c>
      <c r="N5">
        <v>22</v>
      </c>
      <c r="O5">
        <v>21</v>
      </c>
      <c r="P5">
        <f>(L5+N5)/2</f>
        <v>31</v>
      </c>
      <c r="Q5">
        <f>(M5+O5)/2</f>
        <v>14</v>
      </c>
      <c r="R5">
        <v>180</v>
      </c>
      <c r="S5">
        <v>180</v>
      </c>
      <c r="T5">
        <v>40</v>
      </c>
    </row>
    <row r="6" spans="1:21">
      <c r="D6" t="s">
        <v>38</v>
      </c>
      <c r="E6" t="s">
        <v>19</v>
      </c>
      <c r="F6" t="s">
        <v>23</v>
      </c>
      <c r="G6">
        <v>2</v>
      </c>
      <c r="H6">
        <v>21</v>
      </c>
      <c r="I6">
        <v>15</v>
      </c>
      <c r="J6">
        <f>AVERAGE(H6,I6)</f>
        <v>18</v>
      </c>
      <c r="L6">
        <v>23</v>
      </c>
      <c r="M6">
        <v>3</v>
      </c>
      <c r="N6">
        <v>14</v>
      </c>
      <c r="O6">
        <v>16</v>
      </c>
      <c r="P6">
        <f t="shared" ref="P6:P25" si="0">(L6+N6)/2</f>
        <v>18.5</v>
      </c>
      <c r="Q6">
        <f t="shared" ref="Q6:Q25" si="1">(M6+O6)/2</f>
        <v>9.5</v>
      </c>
      <c r="R6">
        <v>30</v>
      </c>
      <c r="S6">
        <v>168</v>
      </c>
      <c r="T6">
        <v>161</v>
      </c>
    </row>
    <row r="7" spans="1:21">
      <c r="D7" t="s">
        <v>39</v>
      </c>
      <c r="E7" t="s">
        <v>19</v>
      </c>
      <c r="F7" t="s">
        <v>23</v>
      </c>
      <c r="G7">
        <v>3</v>
      </c>
      <c r="H7">
        <v>21</v>
      </c>
      <c r="I7">
        <v>21</v>
      </c>
      <c r="J7">
        <f>AVERAGE(H7,I7)</f>
        <v>21</v>
      </c>
      <c r="L7">
        <v>14</v>
      </c>
      <c r="M7">
        <v>12</v>
      </c>
      <c r="N7">
        <v>12</v>
      </c>
      <c r="O7">
        <v>9</v>
      </c>
      <c r="P7">
        <f t="shared" si="0"/>
        <v>13</v>
      </c>
      <c r="Q7">
        <f t="shared" si="1"/>
        <v>10.5</v>
      </c>
      <c r="R7">
        <v>87</v>
      </c>
      <c r="S7">
        <v>72</v>
      </c>
      <c r="T7">
        <v>132</v>
      </c>
    </row>
    <row r="8" spans="1:21">
      <c r="D8" t="s">
        <v>40</v>
      </c>
      <c r="E8" t="s">
        <v>21</v>
      </c>
      <c r="F8" t="s">
        <v>23</v>
      </c>
      <c r="G8">
        <v>1</v>
      </c>
      <c r="H8">
        <v>20</v>
      </c>
      <c r="I8">
        <v>21</v>
      </c>
      <c r="J8">
        <v>21</v>
      </c>
      <c r="L8">
        <v>12</v>
      </c>
      <c r="M8">
        <v>17</v>
      </c>
      <c r="N8">
        <v>36</v>
      </c>
      <c r="O8">
        <v>11</v>
      </c>
      <c r="P8">
        <f t="shared" si="0"/>
        <v>24</v>
      </c>
      <c r="Q8">
        <f t="shared" si="1"/>
        <v>14</v>
      </c>
      <c r="R8">
        <v>180</v>
      </c>
      <c r="S8">
        <v>180</v>
      </c>
      <c r="T8">
        <v>180</v>
      </c>
    </row>
    <row r="9" spans="1:21">
      <c r="D9" t="s">
        <v>41</v>
      </c>
      <c r="E9" t="s">
        <v>21</v>
      </c>
      <c r="F9" t="s">
        <v>36</v>
      </c>
      <c r="G9">
        <v>2</v>
      </c>
      <c r="H9">
        <v>20</v>
      </c>
      <c r="I9">
        <v>21</v>
      </c>
      <c r="J9">
        <v>21</v>
      </c>
      <c r="L9">
        <v>9</v>
      </c>
      <c r="M9">
        <v>11</v>
      </c>
      <c r="N9">
        <v>35</v>
      </c>
      <c r="O9">
        <v>24</v>
      </c>
      <c r="P9">
        <f t="shared" si="0"/>
        <v>22</v>
      </c>
      <c r="Q9">
        <f t="shared" si="1"/>
        <v>17.5</v>
      </c>
      <c r="R9">
        <v>180</v>
      </c>
      <c r="S9">
        <v>180</v>
      </c>
      <c r="T9">
        <v>180</v>
      </c>
    </row>
    <row r="10" spans="1:21">
      <c r="D10" t="s">
        <v>42</v>
      </c>
      <c r="E10" t="s">
        <v>21</v>
      </c>
      <c r="F10" t="s">
        <v>23</v>
      </c>
      <c r="G10">
        <v>3</v>
      </c>
      <c r="H10">
        <v>21</v>
      </c>
      <c r="I10">
        <v>21</v>
      </c>
      <c r="J10">
        <v>21</v>
      </c>
      <c r="L10">
        <v>7</v>
      </c>
      <c r="M10">
        <v>13</v>
      </c>
      <c r="N10">
        <v>9</v>
      </c>
      <c r="O10">
        <v>22</v>
      </c>
      <c r="P10">
        <f t="shared" si="0"/>
        <v>8</v>
      </c>
      <c r="Q10">
        <f t="shared" si="1"/>
        <v>17.5</v>
      </c>
      <c r="R10">
        <v>180</v>
      </c>
      <c r="S10">
        <v>180</v>
      </c>
      <c r="T10">
        <v>180</v>
      </c>
    </row>
    <row r="11" spans="1:21">
      <c r="D11" t="s">
        <v>43</v>
      </c>
      <c r="E11" t="s">
        <v>18</v>
      </c>
      <c r="F11" t="s">
        <v>23</v>
      </c>
      <c r="G11">
        <v>1</v>
      </c>
      <c r="H11">
        <v>19</v>
      </c>
      <c r="I11">
        <v>16</v>
      </c>
      <c r="J11">
        <v>17</v>
      </c>
      <c r="L11">
        <v>12</v>
      </c>
      <c r="M11">
        <v>3</v>
      </c>
      <c r="N11">
        <v>7</v>
      </c>
      <c r="O11">
        <v>16</v>
      </c>
      <c r="P11">
        <f t="shared" si="0"/>
        <v>9.5</v>
      </c>
      <c r="Q11">
        <f t="shared" si="1"/>
        <v>9.5</v>
      </c>
      <c r="R11">
        <v>76</v>
      </c>
      <c r="S11">
        <v>93</v>
      </c>
      <c r="T11">
        <v>162</v>
      </c>
    </row>
    <row r="12" spans="1:21">
      <c r="D12" t="s">
        <v>44</v>
      </c>
      <c r="E12" t="s">
        <v>18</v>
      </c>
      <c r="F12" t="s">
        <v>23</v>
      </c>
      <c r="G12">
        <v>2</v>
      </c>
      <c r="H12">
        <v>19</v>
      </c>
      <c r="I12">
        <v>21</v>
      </c>
      <c r="J12">
        <v>20</v>
      </c>
      <c r="L12">
        <v>3</v>
      </c>
      <c r="M12">
        <v>12</v>
      </c>
      <c r="N12">
        <v>6</v>
      </c>
      <c r="O12">
        <v>4</v>
      </c>
      <c r="P12">
        <f t="shared" si="0"/>
        <v>4.5</v>
      </c>
      <c r="Q12">
        <f t="shared" si="1"/>
        <v>8</v>
      </c>
      <c r="R12">
        <v>180</v>
      </c>
      <c r="S12">
        <v>180</v>
      </c>
      <c r="T12">
        <v>180</v>
      </c>
    </row>
    <row r="13" spans="1:21">
      <c r="D13" t="s">
        <v>45</v>
      </c>
      <c r="E13" t="s">
        <v>19</v>
      </c>
      <c r="F13" t="s">
        <v>23</v>
      </c>
      <c r="G13">
        <v>3</v>
      </c>
      <c r="H13" s="5">
        <v>15</v>
      </c>
      <c r="I13">
        <v>6</v>
      </c>
      <c r="J13">
        <v>11</v>
      </c>
      <c r="L13">
        <v>7</v>
      </c>
      <c r="M13">
        <v>3</v>
      </c>
      <c r="N13">
        <v>13</v>
      </c>
      <c r="O13">
        <v>5</v>
      </c>
      <c r="P13">
        <f t="shared" si="0"/>
        <v>10</v>
      </c>
      <c r="Q13">
        <f t="shared" si="1"/>
        <v>4</v>
      </c>
      <c r="R13">
        <v>180</v>
      </c>
      <c r="S13">
        <v>146</v>
      </c>
      <c r="T13">
        <v>180</v>
      </c>
    </row>
    <row r="14" spans="1:21">
      <c r="D14" t="s">
        <v>46</v>
      </c>
      <c r="E14" t="s">
        <v>18</v>
      </c>
      <c r="F14" t="s">
        <v>23</v>
      </c>
      <c r="G14">
        <v>1</v>
      </c>
      <c r="H14">
        <v>21</v>
      </c>
      <c r="I14">
        <v>21</v>
      </c>
      <c r="J14">
        <v>21</v>
      </c>
      <c r="L14">
        <v>15</v>
      </c>
      <c r="M14">
        <v>19</v>
      </c>
      <c r="N14">
        <v>19</v>
      </c>
      <c r="O14">
        <v>31</v>
      </c>
      <c r="P14">
        <f t="shared" si="0"/>
        <v>17</v>
      </c>
      <c r="Q14">
        <f t="shared" si="1"/>
        <v>25</v>
      </c>
      <c r="R14">
        <v>155</v>
      </c>
      <c r="S14">
        <v>180</v>
      </c>
      <c r="T14">
        <v>75</v>
      </c>
    </row>
    <row r="15" spans="1:21">
      <c r="D15" t="s">
        <v>47</v>
      </c>
      <c r="E15" t="s">
        <v>18</v>
      </c>
      <c r="F15" t="s">
        <v>23</v>
      </c>
      <c r="G15">
        <v>2</v>
      </c>
      <c r="H15">
        <v>19</v>
      </c>
      <c r="I15">
        <v>21</v>
      </c>
      <c r="J15">
        <v>20</v>
      </c>
      <c r="L15">
        <v>8</v>
      </c>
      <c r="M15">
        <v>23</v>
      </c>
      <c r="N15">
        <v>10</v>
      </c>
      <c r="O15">
        <v>34</v>
      </c>
      <c r="P15">
        <f t="shared" si="0"/>
        <v>9</v>
      </c>
      <c r="Q15">
        <f t="shared" si="1"/>
        <v>28.5</v>
      </c>
      <c r="R15">
        <v>180</v>
      </c>
      <c r="S15">
        <v>180</v>
      </c>
      <c r="T15">
        <v>75</v>
      </c>
    </row>
    <row r="16" spans="1:21">
      <c r="D16" t="s">
        <v>48</v>
      </c>
      <c r="E16" t="s">
        <v>19</v>
      </c>
      <c r="F16" t="s">
        <v>23</v>
      </c>
      <c r="G16">
        <v>3</v>
      </c>
      <c r="H16">
        <v>21</v>
      </c>
      <c r="I16">
        <v>21</v>
      </c>
      <c r="J16">
        <v>21</v>
      </c>
      <c r="L16">
        <v>5</v>
      </c>
      <c r="M16">
        <v>10</v>
      </c>
      <c r="N16">
        <v>6</v>
      </c>
      <c r="O16">
        <v>11</v>
      </c>
      <c r="P16">
        <f t="shared" si="0"/>
        <v>5.5</v>
      </c>
      <c r="Q16">
        <f t="shared" si="1"/>
        <v>10.5</v>
      </c>
      <c r="R16">
        <v>180</v>
      </c>
      <c r="S16">
        <v>49</v>
      </c>
      <c r="T16">
        <v>180</v>
      </c>
    </row>
    <row r="17" spans="3:20">
      <c r="D17" t="s">
        <v>49</v>
      </c>
      <c r="E17" t="s">
        <v>19</v>
      </c>
      <c r="F17" t="s">
        <v>23</v>
      </c>
      <c r="G17">
        <v>1</v>
      </c>
      <c r="H17">
        <v>19</v>
      </c>
      <c r="I17">
        <v>12</v>
      </c>
      <c r="J17">
        <v>16</v>
      </c>
      <c r="L17">
        <v>13</v>
      </c>
      <c r="M17">
        <v>6</v>
      </c>
      <c r="N17">
        <v>3</v>
      </c>
      <c r="O17">
        <v>12</v>
      </c>
      <c r="P17">
        <f t="shared" si="0"/>
        <v>8</v>
      </c>
      <c r="Q17">
        <f t="shared" si="1"/>
        <v>9</v>
      </c>
      <c r="R17">
        <v>180</v>
      </c>
      <c r="S17">
        <v>180</v>
      </c>
      <c r="T17">
        <v>180</v>
      </c>
    </row>
    <row r="18" spans="3:20">
      <c r="D18" t="s">
        <v>50</v>
      </c>
      <c r="E18" t="s">
        <v>18</v>
      </c>
      <c r="F18" t="s">
        <v>23</v>
      </c>
      <c r="G18">
        <v>2</v>
      </c>
      <c r="H18">
        <v>21</v>
      </c>
      <c r="I18">
        <v>21</v>
      </c>
      <c r="J18">
        <v>21</v>
      </c>
      <c r="L18">
        <v>7</v>
      </c>
      <c r="M18">
        <v>34</v>
      </c>
      <c r="N18">
        <v>23</v>
      </c>
      <c r="O18">
        <v>14</v>
      </c>
      <c r="P18">
        <f t="shared" si="0"/>
        <v>15</v>
      </c>
      <c r="Q18">
        <f t="shared" si="1"/>
        <v>24</v>
      </c>
      <c r="R18">
        <v>180</v>
      </c>
      <c r="S18">
        <v>180</v>
      </c>
      <c r="T18">
        <v>180</v>
      </c>
    </row>
    <row r="19" spans="3:20">
      <c r="D19" t="s">
        <v>51</v>
      </c>
      <c r="E19" t="s">
        <v>19</v>
      </c>
      <c r="F19" t="s">
        <v>23</v>
      </c>
      <c r="G19">
        <v>3</v>
      </c>
      <c r="H19">
        <v>21</v>
      </c>
      <c r="I19">
        <v>21</v>
      </c>
      <c r="J19">
        <v>21</v>
      </c>
      <c r="L19">
        <v>13</v>
      </c>
      <c r="M19">
        <v>13</v>
      </c>
      <c r="N19">
        <v>14</v>
      </c>
      <c r="O19">
        <v>6</v>
      </c>
      <c r="P19">
        <f t="shared" si="0"/>
        <v>13.5</v>
      </c>
      <c r="Q19">
        <f t="shared" si="1"/>
        <v>9.5</v>
      </c>
      <c r="R19">
        <v>117</v>
      </c>
      <c r="S19">
        <v>180</v>
      </c>
      <c r="T19">
        <v>180</v>
      </c>
    </row>
    <row r="20" spans="3:20">
      <c r="D20" t="s">
        <v>52</v>
      </c>
      <c r="E20" t="s">
        <v>19</v>
      </c>
      <c r="F20" t="s">
        <v>23</v>
      </c>
      <c r="G20">
        <v>1</v>
      </c>
      <c r="H20" s="5">
        <v>15</v>
      </c>
      <c r="I20">
        <v>6</v>
      </c>
      <c r="J20">
        <v>11</v>
      </c>
      <c r="L20">
        <v>21</v>
      </c>
      <c r="M20">
        <v>16</v>
      </c>
      <c r="N20">
        <v>22</v>
      </c>
      <c r="O20">
        <v>11</v>
      </c>
      <c r="P20">
        <f t="shared" si="0"/>
        <v>21.5</v>
      </c>
      <c r="Q20">
        <f t="shared" si="1"/>
        <v>13.5</v>
      </c>
      <c r="R20">
        <v>180</v>
      </c>
      <c r="S20">
        <v>88</v>
      </c>
      <c r="T20">
        <v>180</v>
      </c>
    </row>
    <row r="21" spans="3:20">
      <c r="D21" t="s">
        <v>53</v>
      </c>
      <c r="E21" t="s">
        <v>19</v>
      </c>
      <c r="F21" t="s">
        <v>23</v>
      </c>
      <c r="G21">
        <v>2</v>
      </c>
      <c r="H21">
        <v>21</v>
      </c>
      <c r="I21">
        <v>21</v>
      </c>
      <c r="J21">
        <v>21</v>
      </c>
      <c r="L21">
        <v>32</v>
      </c>
      <c r="M21">
        <v>16</v>
      </c>
      <c r="N21">
        <v>7</v>
      </c>
      <c r="O21">
        <v>29</v>
      </c>
      <c r="P21">
        <f t="shared" si="0"/>
        <v>19.5</v>
      </c>
      <c r="Q21">
        <f t="shared" si="1"/>
        <v>22.5</v>
      </c>
      <c r="R21">
        <v>180</v>
      </c>
      <c r="S21">
        <v>180</v>
      </c>
      <c r="T21">
        <v>180</v>
      </c>
    </row>
    <row r="22" spans="3:20">
      <c r="D22" t="s">
        <v>54</v>
      </c>
      <c r="E22" t="s">
        <v>18</v>
      </c>
      <c r="F22" t="s">
        <v>23</v>
      </c>
      <c r="G22">
        <v>3</v>
      </c>
      <c r="H22">
        <v>21</v>
      </c>
      <c r="I22">
        <v>21</v>
      </c>
      <c r="J22">
        <v>21</v>
      </c>
      <c r="L22">
        <v>17</v>
      </c>
      <c r="M22">
        <v>36</v>
      </c>
      <c r="N22">
        <v>23</v>
      </c>
      <c r="O22">
        <v>40</v>
      </c>
      <c r="P22">
        <f t="shared" si="0"/>
        <v>20</v>
      </c>
      <c r="Q22">
        <f t="shared" si="1"/>
        <v>38</v>
      </c>
      <c r="R22">
        <v>40</v>
      </c>
      <c r="S22">
        <v>20</v>
      </c>
      <c r="T22">
        <v>60</v>
      </c>
    </row>
    <row r="23" spans="3:20">
      <c r="D23" t="s">
        <v>55</v>
      </c>
      <c r="E23" t="s">
        <v>21</v>
      </c>
      <c r="F23" t="s">
        <v>23</v>
      </c>
      <c r="G23">
        <v>1</v>
      </c>
      <c r="H23">
        <v>21</v>
      </c>
      <c r="I23">
        <v>21</v>
      </c>
      <c r="J23">
        <v>21</v>
      </c>
      <c r="L23">
        <v>8</v>
      </c>
      <c r="M23">
        <v>12</v>
      </c>
      <c r="N23">
        <v>22</v>
      </c>
      <c r="O23">
        <v>3</v>
      </c>
      <c r="P23">
        <f t="shared" si="0"/>
        <v>15</v>
      </c>
      <c r="Q23">
        <f t="shared" si="1"/>
        <v>7.5</v>
      </c>
      <c r="R23">
        <v>180</v>
      </c>
      <c r="S23">
        <v>180</v>
      </c>
      <c r="T23">
        <v>180</v>
      </c>
    </row>
    <row r="24" spans="3:20">
      <c r="D24" t="s">
        <v>56</v>
      </c>
      <c r="E24" t="s">
        <v>21</v>
      </c>
      <c r="F24" t="s">
        <v>23</v>
      </c>
      <c r="G24">
        <v>2</v>
      </c>
      <c r="H24">
        <v>21</v>
      </c>
      <c r="I24">
        <v>21</v>
      </c>
      <c r="J24">
        <v>21</v>
      </c>
      <c r="L24">
        <v>2</v>
      </c>
      <c r="M24">
        <v>14</v>
      </c>
      <c r="N24">
        <v>5</v>
      </c>
      <c r="O24">
        <v>25</v>
      </c>
      <c r="P24">
        <f t="shared" si="0"/>
        <v>3.5</v>
      </c>
      <c r="Q24">
        <f t="shared" si="1"/>
        <v>19.5</v>
      </c>
      <c r="R24">
        <v>180</v>
      </c>
      <c r="S24">
        <v>180</v>
      </c>
      <c r="T24">
        <v>180</v>
      </c>
    </row>
    <row r="25" spans="3:20">
      <c r="D25" t="s">
        <v>57</v>
      </c>
      <c r="E25" t="s">
        <v>21</v>
      </c>
      <c r="F25" t="s">
        <v>23</v>
      </c>
      <c r="G25">
        <v>3</v>
      </c>
      <c r="H25">
        <v>21</v>
      </c>
      <c r="I25">
        <v>21</v>
      </c>
      <c r="J25">
        <v>21</v>
      </c>
      <c r="L25">
        <v>23</v>
      </c>
      <c r="M25">
        <v>19</v>
      </c>
      <c r="N25">
        <v>25</v>
      </c>
      <c r="O25">
        <v>14</v>
      </c>
      <c r="P25">
        <f t="shared" si="0"/>
        <v>24</v>
      </c>
      <c r="Q25">
        <f t="shared" si="1"/>
        <v>16.5</v>
      </c>
      <c r="R25">
        <v>180</v>
      </c>
      <c r="S25">
        <v>180</v>
      </c>
      <c r="T25">
        <v>180</v>
      </c>
    </row>
    <row r="28" spans="3:20">
      <c r="C28" s="4" t="s">
        <v>4</v>
      </c>
    </row>
    <row r="29" spans="3:20">
      <c r="C29" s="3" t="s">
        <v>35</v>
      </c>
      <c r="D29" t="s">
        <v>43</v>
      </c>
      <c r="E29" t="s">
        <v>18</v>
      </c>
      <c r="F29" t="s">
        <v>23</v>
      </c>
      <c r="L29">
        <v>10</v>
      </c>
      <c r="M29">
        <v>10</v>
      </c>
      <c r="N29">
        <v>7</v>
      </c>
      <c r="O29">
        <v>24</v>
      </c>
      <c r="P29">
        <f>(L29+N29)/2</f>
        <v>8.5</v>
      </c>
      <c r="Q29">
        <f>(M29+O29)/2</f>
        <v>17</v>
      </c>
      <c r="R29">
        <v>150</v>
      </c>
      <c r="S29">
        <v>132</v>
      </c>
    </row>
    <row r="30" spans="3:20">
      <c r="D30" t="s">
        <v>44</v>
      </c>
      <c r="E30" t="s">
        <v>18</v>
      </c>
      <c r="F30" t="s">
        <v>23</v>
      </c>
      <c r="L30">
        <v>12</v>
      </c>
      <c r="M30">
        <v>34</v>
      </c>
      <c r="N30">
        <v>5</v>
      </c>
      <c r="O30">
        <v>24</v>
      </c>
      <c r="P30">
        <f t="shared" ref="P30:P49" si="2">(L30+N30)/2</f>
        <v>8.5</v>
      </c>
      <c r="Q30">
        <f t="shared" ref="Q30:Q49" si="3">(M30+O30)/2</f>
        <v>29</v>
      </c>
      <c r="R30">
        <v>180</v>
      </c>
      <c r="S30">
        <v>180</v>
      </c>
    </row>
    <row r="31" spans="3:20">
      <c r="D31" t="s">
        <v>45</v>
      </c>
      <c r="E31" t="s">
        <v>19</v>
      </c>
      <c r="F31" t="s">
        <v>23</v>
      </c>
      <c r="L31">
        <v>11</v>
      </c>
      <c r="M31">
        <v>10</v>
      </c>
      <c r="N31">
        <v>5</v>
      </c>
      <c r="O31">
        <v>5</v>
      </c>
      <c r="P31">
        <f t="shared" si="2"/>
        <v>8</v>
      </c>
      <c r="Q31">
        <f t="shared" si="3"/>
        <v>7.5</v>
      </c>
      <c r="R31">
        <v>117</v>
      </c>
      <c r="S31">
        <v>180</v>
      </c>
    </row>
    <row r="32" spans="3:20">
      <c r="D32" t="s">
        <v>46</v>
      </c>
      <c r="E32" t="s">
        <v>18</v>
      </c>
      <c r="F32" t="s">
        <v>23</v>
      </c>
      <c r="L32">
        <v>3</v>
      </c>
      <c r="M32">
        <v>21</v>
      </c>
      <c r="N32">
        <v>13</v>
      </c>
      <c r="O32">
        <v>14</v>
      </c>
      <c r="P32">
        <f t="shared" si="2"/>
        <v>8</v>
      </c>
      <c r="Q32">
        <f t="shared" si="3"/>
        <v>17.5</v>
      </c>
      <c r="R32">
        <v>180</v>
      </c>
      <c r="S32">
        <v>156</v>
      </c>
    </row>
    <row r="33" spans="4:19">
      <c r="D33" t="s">
        <v>47</v>
      </c>
      <c r="E33" t="s">
        <v>18</v>
      </c>
      <c r="F33" t="s">
        <v>23</v>
      </c>
      <c r="L33">
        <v>3</v>
      </c>
      <c r="M33">
        <v>8</v>
      </c>
      <c r="N33">
        <v>14</v>
      </c>
      <c r="O33">
        <v>40</v>
      </c>
      <c r="P33">
        <f t="shared" si="2"/>
        <v>8.5</v>
      </c>
      <c r="Q33">
        <f t="shared" si="3"/>
        <v>24</v>
      </c>
      <c r="R33">
        <v>180</v>
      </c>
      <c r="S33">
        <v>180</v>
      </c>
    </row>
    <row r="34" spans="4:19">
      <c r="D34" t="s">
        <v>48</v>
      </c>
      <c r="E34" t="s">
        <v>19</v>
      </c>
      <c r="F34" t="s">
        <v>23</v>
      </c>
      <c r="L34">
        <v>13</v>
      </c>
      <c r="M34">
        <v>20</v>
      </c>
      <c r="N34">
        <v>21</v>
      </c>
      <c r="O34">
        <v>10</v>
      </c>
      <c r="P34">
        <f t="shared" si="2"/>
        <v>17</v>
      </c>
      <c r="Q34">
        <f t="shared" si="3"/>
        <v>15</v>
      </c>
      <c r="R34">
        <v>111</v>
      </c>
      <c r="S34">
        <v>17</v>
      </c>
    </row>
    <row r="35" spans="4:19">
      <c r="D35" t="s">
        <v>37</v>
      </c>
      <c r="E35" t="s">
        <v>18</v>
      </c>
      <c r="F35" t="s">
        <v>23</v>
      </c>
      <c r="L35">
        <v>11</v>
      </c>
      <c r="M35">
        <v>14</v>
      </c>
      <c r="N35">
        <v>7</v>
      </c>
      <c r="O35">
        <v>23</v>
      </c>
      <c r="P35">
        <f t="shared" si="2"/>
        <v>9</v>
      </c>
      <c r="Q35">
        <f t="shared" si="3"/>
        <v>18.5</v>
      </c>
      <c r="R35">
        <v>92</v>
      </c>
      <c r="S35">
        <v>106</v>
      </c>
    </row>
    <row r="36" spans="4:19">
      <c r="D36" t="s">
        <v>38</v>
      </c>
      <c r="E36" t="s">
        <v>19</v>
      </c>
      <c r="F36" t="s">
        <v>23</v>
      </c>
      <c r="L36">
        <v>19</v>
      </c>
      <c r="M36">
        <v>11</v>
      </c>
      <c r="N36">
        <v>10</v>
      </c>
      <c r="O36">
        <v>11</v>
      </c>
      <c r="P36">
        <f t="shared" si="2"/>
        <v>14.5</v>
      </c>
      <c r="Q36">
        <f t="shared" si="3"/>
        <v>11</v>
      </c>
      <c r="R36">
        <v>71</v>
      </c>
      <c r="S36">
        <v>180</v>
      </c>
    </row>
    <row r="37" spans="4:19">
      <c r="D37" t="s">
        <v>39</v>
      </c>
      <c r="E37" t="s">
        <v>19</v>
      </c>
      <c r="F37" t="s">
        <v>23</v>
      </c>
      <c r="L37">
        <v>34</v>
      </c>
      <c r="M37">
        <v>24</v>
      </c>
      <c r="N37">
        <v>5</v>
      </c>
      <c r="O37">
        <v>27</v>
      </c>
      <c r="P37">
        <f t="shared" si="2"/>
        <v>19.5</v>
      </c>
      <c r="Q37">
        <f t="shared" si="3"/>
        <v>25.5</v>
      </c>
      <c r="R37">
        <v>180</v>
      </c>
      <c r="S37">
        <v>180</v>
      </c>
    </row>
    <row r="38" spans="4:19">
      <c r="D38" t="s">
        <v>49</v>
      </c>
      <c r="E38" t="s">
        <v>19</v>
      </c>
      <c r="F38" t="s">
        <v>23</v>
      </c>
      <c r="L38">
        <v>8</v>
      </c>
      <c r="M38">
        <v>17</v>
      </c>
      <c r="N38">
        <v>5</v>
      </c>
      <c r="O38">
        <v>29</v>
      </c>
      <c r="P38">
        <f t="shared" si="2"/>
        <v>6.5</v>
      </c>
      <c r="Q38">
        <f t="shared" si="3"/>
        <v>23</v>
      </c>
      <c r="R38">
        <v>180</v>
      </c>
      <c r="S38">
        <v>180</v>
      </c>
    </row>
    <row r="39" spans="4:19">
      <c r="D39" t="s">
        <v>50</v>
      </c>
      <c r="E39" t="s">
        <v>18</v>
      </c>
      <c r="F39" t="s">
        <v>23</v>
      </c>
      <c r="L39">
        <v>15</v>
      </c>
      <c r="M39">
        <v>61</v>
      </c>
      <c r="N39">
        <v>6</v>
      </c>
      <c r="O39">
        <v>83</v>
      </c>
      <c r="P39">
        <f t="shared" si="2"/>
        <v>10.5</v>
      </c>
      <c r="Q39">
        <f t="shared" si="3"/>
        <v>72</v>
      </c>
      <c r="R39">
        <v>180</v>
      </c>
      <c r="S39">
        <v>180</v>
      </c>
    </row>
    <row r="40" spans="4:19">
      <c r="D40" t="s">
        <v>51</v>
      </c>
      <c r="E40" t="s">
        <v>19</v>
      </c>
      <c r="F40" t="s">
        <v>23</v>
      </c>
      <c r="L40">
        <v>14</v>
      </c>
      <c r="M40">
        <v>13</v>
      </c>
      <c r="N40">
        <v>10</v>
      </c>
      <c r="O40">
        <v>30</v>
      </c>
      <c r="P40">
        <f t="shared" si="2"/>
        <v>12</v>
      </c>
      <c r="Q40">
        <f t="shared" si="3"/>
        <v>21.5</v>
      </c>
      <c r="R40">
        <v>87</v>
      </c>
      <c r="S40">
        <v>180</v>
      </c>
    </row>
    <row r="41" spans="4:19">
      <c r="D41" t="s">
        <v>52</v>
      </c>
      <c r="E41" t="s">
        <v>19</v>
      </c>
      <c r="F41" t="s">
        <v>23</v>
      </c>
      <c r="L41">
        <v>27</v>
      </c>
      <c r="M41">
        <v>15</v>
      </c>
      <c r="N41">
        <v>3</v>
      </c>
      <c r="O41">
        <v>14</v>
      </c>
      <c r="P41">
        <f t="shared" si="2"/>
        <v>15</v>
      </c>
      <c r="Q41">
        <f t="shared" si="3"/>
        <v>14.5</v>
      </c>
      <c r="R41">
        <v>180</v>
      </c>
      <c r="S41">
        <v>91</v>
      </c>
    </row>
    <row r="42" spans="4:19">
      <c r="D42" t="s">
        <v>53</v>
      </c>
      <c r="E42" t="s">
        <v>19</v>
      </c>
      <c r="F42" t="s">
        <v>23</v>
      </c>
      <c r="L42">
        <v>16</v>
      </c>
      <c r="M42">
        <v>16</v>
      </c>
      <c r="N42">
        <v>18</v>
      </c>
      <c r="O42">
        <v>33</v>
      </c>
      <c r="P42">
        <f t="shared" si="2"/>
        <v>17</v>
      </c>
      <c r="Q42">
        <f t="shared" si="3"/>
        <v>24.5</v>
      </c>
      <c r="R42">
        <v>180</v>
      </c>
      <c r="S42">
        <v>150</v>
      </c>
    </row>
    <row r="43" spans="4:19">
      <c r="D43" t="s">
        <v>54</v>
      </c>
      <c r="E43" t="s">
        <v>18</v>
      </c>
      <c r="F43" t="s">
        <v>23</v>
      </c>
      <c r="L43">
        <v>4</v>
      </c>
      <c r="M43">
        <v>72</v>
      </c>
      <c r="N43">
        <v>12</v>
      </c>
      <c r="O43">
        <v>104</v>
      </c>
      <c r="P43">
        <f t="shared" si="2"/>
        <v>8</v>
      </c>
      <c r="Q43">
        <f t="shared" si="3"/>
        <v>88</v>
      </c>
      <c r="R43">
        <v>89</v>
      </c>
      <c r="S43">
        <v>57</v>
      </c>
    </row>
    <row r="44" spans="4:19">
      <c r="D44" t="s">
        <v>55</v>
      </c>
      <c r="E44" t="s">
        <v>21</v>
      </c>
      <c r="F44" t="s">
        <v>23</v>
      </c>
      <c r="L44">
        <v>16</v>
      </c>
      <c r="M44">
        <v>84</v>
      </c>
      <c r="N44">
        <v>11</v>
      </c>
      <c r="O44">
        <v>93</v>
      </c>
      <c r="P44">
        <f t="shared" si="2"/>
        <v>13.5</v>
      </c>
      <c r="Q44">
        <f t="shared" si="3"/>
        <v>88.5</v>
      </c>
      <c r="R44">
        <v>21</v>
      </c>
      <c r="S44">
        <v>7</v>
      </c>
    </row>
    <row r="45" spans="4:19">
      <c r="D45" t="s">
        <v>56</v>
      </c>
      <c r="E45" t="s">
        <v>21</v>
      </c>
      <c r="F45" t="s">
        <v>23</v>
      </c>
      <c r="L45">
        <v>5</v>
      </c>
      <c r="M45">
        <v>100</v>
      </c>
      <c r="N45">
        <v>6</v>
      </c>
      <c r="O45">
        <v>84</v>
      </c>
      <c r="P45">
        <f t="shared" si="2"/>
        <v>5.5</v>
      </c>
      <c r="Q45">
        <f t="shared" si="3"/>
        <v>92</v>
      </c>
      <c r="R45">
        <v>167</v>
      </c>
      <c r="S45">
        <v>135</v>
      </c>
    </row>
    <row r="46" spans="4:19">
      <c r="D46" t="s">
        <v>57</v>
      </c>
      <c r="E46" t="s">
        <v>21</v>
      </c>
      <c r="F46" t="s">
        <v>23</v>
      </c>
      <c r="L46">
        <v>25</v>
      </c>
      <c r="M46">
        <v>150</v>
      </c>
      <c r="N46">
        <v>26</v>
      </c>
      <c r="O46">
        <v>140</v>
      </c>
      <c r="P46">
        <f t="shared" si="2"/>
        <v>25.5</v>
      </c>
      <c r="Q46">
        <f t="shared" si="3"/>
        <v>145</v>
      </c>
      <c r="R46">
        <v>180</v>
      </c>
      <c r="S46">
        <v>36</v>
      </c>
    </row>
    <row r="47" spans="4:19">
      <c r="D47" t="s">
        <v>40</v>
      </c>
      <c r="E47" t="s">
        <v>21</v>
      </c>
      <c r="F47" t="s">
        <v>23</v>
      </c>
      <c r="L47">
        <v>14</v>
      </c>
      <c r="M47">
        <v>83</v>
      </c>
      <c r="N47">
        <v>18</v>
      </c>
      <c r="O47">
        <v>84</v>
      </c>
      <c r="P47">
        <f t="shared" si="2"/>
        <v>16</v>
      </c>
      <c r="Q47">
        <f t="shared" si="3"/>
        <v>83.5</v>
      </c>
      <c r="R47">
        <v>19</v>
      </c>
      <c r="S47">
        <v>9</v>
      </c>
    </row>
    <row r="48" spans="4:19">
      <c r="D48" t="s">
        <v>41</v>
      </c>
      <c r="E48" t="s">
        <v>21</v>
      </c>
      <c r="F48" t="s">
        <v>25</v>
      </c>
      <c r="L48">
        <v>10</v>
      </c>
      <c r="M48">
        <v>34</v>
      </c>
      <c r="N48">
        <v>18</v>
      </c>
      <c r="O48">
        <v>33</v>
      </c>
      <c r="P48">
        <f t="shared" si="2"/>
        <v>14</v>
      </c>
      <c r="Q48">
        <f t="shared" si="3"/>
        <v>33.5</v>
      </c>
      <c r="R48">
        <v>180</v>
      </c>
      <c r="S48">
        <v>180</v>
      </c>
    </row>
    <row r="49" spans="3:19">
      <c r="D49" t="s">
        <v>42</v>
      </c>
      <c r="E49" t="s">
        <v>21</v>
      </c>
      <c r="F49" t="s">
        <v>23</v>
      </c>
      <c r="L49">
        <v>6</v>
      </c>
      <c r="M49">
        <v>118</v>
      </c>
      <c r="N49">
        <v>23</v>
      </c>
      <c r="O49">
        <v>105</v>
      </c>
      <c r="P49">
        <f t="shared" si="2"/>
        <v>14.5</v>
      </c>
      <c r="Q49">
        <f t="shared" si="3"/>
        <v>111.5</v>
      </c>
      <c r="R49">
        <v>59</v>
      </c>
      <c r="S49">
        <v>61</v>
      </c>
    </row>
    <row r="53" spans="3:19">
      <c r="C53" s="3" t="s">
        <v>2</v>
      </c>
      <c r="D53" t="s">
        <v>12</v>
      </c>
      <c r="E53" t="s">
        <v>18</v>
      </c>
      <c r="F53" t="s">
        <v>23</v>
      </c>
      <c r="G53">
        <v>1</v>
      </c>
      <c r="H53">
        <v>4</v>
      </c>
      <c r="I53">
        <v>14</v>
      </c>
      <c r="J53">
        <v>9</v>
      </c>
      <c r="L53">
        <v>2</v>
      </c>
      <c r="M53">
        <v>27</v>
      </c>
      <c r="N53">
        <v>17</v>
      </c>
      <c r="O53">
        <v>10</v>
      </c>
      <c r="P53">
        <f>(L53+N53)/2</f>
        <v>9.5</v>
      </c>
      <c r="Q53">
        <f>(M53+O53)/2</f>
        <v>18.5</v>
      </c>
      <c r="R53">
        <v>180</v>
      </c>
      <c r="S53">
        <v>162</v>
      </c>
    </row>
    <row r="54" spans="3:19">
      <c r="E54" t="s">
        <v>18</v>
      </c>
      <c r="F54" t="s">
        <v>23</v>
      </c>
      <c r="G54">
        <v>2</v>
      </c>
      <c r="H54">
        <v>1</v>
      </c>
      <c r="I54">
        <v>10</v>
      </c>
      <c r="J54">
        <v>6</v>
      </c>
      <c r="L54">
        <v>2</v>
      </c>
      <c r="M54">
        <v>28</v>
      </c>
      <c r="N54">
        <v>16</v>
      </c>
      <c r="O54">
        <v>30</v>
      </c>
      <c r="P54">
        <f t="shared" ref="P54:P73" si="4">(L54+N54)/2</f>
        <v>9</v>
      </c>
      <c r="Q54">
        <f t="shared" ref="Q54:Q73" si="5">(M54+O54)/2</f>
        <v>29</v>
      </c>
      <c r="R54">
        <v>180</v>
      </c>
      <c r="S54">
        <v>180</v>
      </c>
    </row>
    <row r="55" spans="3:19">
      <c r="E55" t="s">
        <v>19</v>
      </c>
      <c r="F55" t="s">
        <v>23</v>
      </c>
      <c r="G55">
        <v>3</v>
      </c>
      <c r="H55">
        <v>0</v>
      </c>
      <c r="I55">
        <v>2</v>
      </c>
      <c r="J55">
        <v>1</v>
      </c>
      <c r="L55">
        <v>10</v>
      </c>
      <c r="M55">
        <v>8</v>
      </c>
      <c r="N55">
        <v>3</v>
      </c>
      <c r="O55">
        <v>8</v>
      </c>
      <c r="P55">
        <f t="shared" si="4"/>
        <v>6.5</v>
      </c>
      <c r="Q55">
        <f t="shared" si="5"/>
        <v>8</v>
      </c>
      <c r="R55">
        <v>87</v>
      </c>
      <c r="S55">
        <v>42</v>
      </c>
    </row>
    <row r="56" spans="3:19">
      <c r="D56" t="s">
        <v>13</v>
      </c>
      <c r="E56" t="s">
        <v>18</v>
      </c>
      <c r="F56" t="s">
        <v>23</v>
      </c>
      <c r="G56">
        <v>1</v>
      </c>
      <c r="H56">
        <v>19</v>
      </c>
      <c r="I56">
        <v>15</v>
      </c>
      <c r="J56">
        <v>17</v>
      </c>
      <c r="L56">
        <v>5</v>
      </c>
      <c r="M56">
        <v>60</v>
      </c>
      <c r="N56">
        <v>17</v>
      </c>
      <c r="O56">
        <v>53</v>
      </c>
      <c r="P56">
        <f t="shared" si="4"/>
        <v>11</v>
      </c>
      <c r="Q56">
        <f t="shared" si="5"/>
        <v>56.5</v>
      </c>
      <c r="R56">
        <v>89</v>
      </c>
      <c r="S56">
        <v>152</v>
      </c>
    </row>
    <row r="57" spans="3:19">
      <c r="E57" t="s">
        <v>18</v>
      </c>
      <c r="F57" t="s">
        <v>23</v>
      </c>
      <c r="G57">
        <v>2</v>
      </c>
      <c r="H57">
        <v>3</v>
      </c>
      <c r="I57">
        <v>6</v>
      </c>
      <c r="J57">
        <v>5</v>
      </c>
      <c r="L57">
        <v>6</v>
      </c>
      <c r="M57">
        <v>66</v>
      </c>
      <c r="N57">
        <v>20</v>
      </c>
      <c r="O57">
        <v>74</v>
      </c>
      <c r="P57">
        <f t="shared" si="4"/>
        <v>13</v>
      </c>
      <c r="Q57">
        <f t="shared" si="5"/>
        <v>70</v>
      </c>
      <c r="R57">
        <v>9</v>
      </c>
      <c r="S57">
        <v>5</v>
      </c>
    </row>
    <row r="58" spans="3:19">
      <c r="E58" t="s">
        <v>19</v>
      </c>
      <c r="F58" t="s">
        <v>23</v>
      </c>
      <c r="G58">
        <v>3</v>
      </c>
      <c r="H58">
        <v>19</v>
      </c>
      <c r="I58">
        <v>18</v>
      </c>
      <c r="J58">
        <v>19</v>
      </c>
      <c r="L58">
        <v>17</v>
      </c>
      <c r="M58">
        <v>4</v>
      </c>
      <c r="N58">
        <v>22</v>
      </c>
      <c r="O58">
        <v>5</v>
      </c>
      <c r="P58">
        <f t="shared" si="4"/>
        <v>19.5</v>
      </c>
      <c r="Q58">
        <f t="shared" si="5"/>
        <v>4.5</v>
      </c>
      <c r="R58">
        <v>165</v>
      </c>
      <c r="S58">
        <v>180</v>
      </c>
    </row>
    <row r="59" spans="3:19">
      <c r="D59" t="s">
        <v>6</v>
      </c>
      <c r="E59" t="s">
        <v>18</v>
      </c>
      <c r="F59" t="s">
        <v>23</v>
      </c>
      <c r="G59">
        <v>1</v>
      </c>
      <c r="H59">
        <v>1</v>
      </c>
      <c r="I59">
        <v>3</v>
      </c>
      <c r="J59">
        <v>2</v>
      </c>
      <c r="L59">
        <v>18</v>
      </c>
      <c r="M59">
        <v>25</v>
      </c>
      <c r="N59">
        <v>5</v>
      </c>
      <c r="O59">
        <v>34</v>
      </c>
      <c r="P59">
        <f t="shared" si="4"/>
        <v>11.5</v>
      </c>
      <c r="Q59">
        <f t="shared" si="5"/>
        <v>29.5</v>
      </c>
      <c r="R59">
        <v>14</v>
      </c>
      <c r="S59">
        <v>7</v>
      </c>
    </row>
    <row r="60" spans="3:19">
      <c r="E60" t="s">
        <v>19</v>
      </c>
      <c r="F60" t="s">
        <v>23</v>
      </c>
      <c r="G60">
        <v>2</v>
      </c>
      <c r="H60">
        <v>4</v>
      </c>
      <c r="I60">
        <v>7</v>
      </c>
      <c r="J60">
        <v>6</v>
      </c>
      <c r="L60">
        <v>3</v>
      </c>
      <c r="M60">
        <v>14</v>
      </c>
      <c r="N60">
        <v>21</v>
      </c>
      <c r="O60">
        <v>13</v>
      </c>
      <c r="P60">
        <f t="shared" si="4"/>
        <v>12</v>
      </c>
      <c r="Q60">
        <f t="shared" si="5"/>
        <v>13.5</v>
      </c>
      <c r="R60">
        <v>180</v>
      </c>
      <c r="S60">
        <v>180</v>
      </c>
    </row>
    <row r="61" spans="3:19">
      <c r="E61" t="s">
        <v>19</v>
      </c>
      <c r="F61" t="s">
        <v>23</v>
      </c>
      <c r="G61">
        <v>3</v>
      </c>
      <c r="H61">
        <v>14</v>
      </c>
      <c r="I61">
        <v>15</v>
      </c>
      <c r="J61">
        <v>15</v>
      </c>
      <c r="L61">
        <v>20</v>
      </c>
      <c r="M61">
        <v>21</v>
      </c>
      <c r="N61">
        <v>8</v>
      </c>
      <c r="O61">
        <v>5</v>
      </c>
      <c r="P61">
        <f t="shared" si="4"/>
        <v>14</v>
      </c>
      <c r="Q61">
        <f t="shared" si="5"/>
        <v>13</v>
      </c>
      <c r="R61">
        <v>47</v>
      </c>
      <c r="S61">
        <v>42</v>
      </c>
    </row>
    <row r="62" spans="3:19">
      <c r="D62" t="s">
        <v>14</v>
      </c>
      <c r="E62" t="s">
        <v>19</v>
      </c>
      <c r="F62" t="s">
        <v>23</v>
      </c>
      <c r="G62">
        <v>1</v>
      </c>
      <c r="H62">
        <v>4</v>
      </c>
      <c r="I62">
        <v>7</v>
      </c>
      <c r="J62">
        <v>6</v>
      </c>
      <c r="L62">
        <v>5</v>
      </c>
      <c r="M62">
        <v>3</v>
      </c>
      <c r="N62">
        <v>30</v>
      </c>
      <c r="O62">
        <v>11</v>
      </c>
      <c r="P62">
        <f t="shared" si="4"/>
        <v>17.5</v>
      </c>
      <c r="Q62">
        <f t="shared" si="5"/>
        <v>7</v>
      </c>
      <c r="R62">
        <v>180</v>
      </c>
      <c r="S62">
        <v>180</v>
      </c>
    </row>
    <row r="63" spans="3:19">
      <c r="E63" t="s">
        <v>18</v>
      </c>
      <c r="F63" t="s">
        <v>23</v>
      </c>
      <c r="G63">
        <v>2</v>
      </c>
      <c r="H63">
        <v>1</v>
      </c>
      <c r="I63">
        <v>7</v>
      </c>
      <c r="J63">
        <v>4</v>
      </c>
      <c r="L63">
        <v>10</v>
      </c>
      <c r="M63">
        <v>64</v>
      </c>
      <c r="N63">
        <v>6</v>
      </c>
      <c r="O63">
        <v>50</v>
      </c>
      <c r="P63">
        <f t="shared" si="4"/>
        <v>8</v>
      </c>
      <c r="Q63">
        <f t="shared" si="5"/>
        <v>57</v>
      </c>
      <c r="R63">
        <v>4</v>
      </c>
      <c r="S63">
        <v>3</v>
      </c>
    </row>
    <row r="64" spans="3:19">
      <c r="E64" t="s">
        <v>19</v>
      </c>
      <c r="F64" t="s">
        <v>23</v>
      </c>
      <c r="G64">
        <v>3</v>
      </c>
      <c r="H64">
        <v>14</v>
      </c>
      <c r="I64">
        <v>17</v>
      </c>
      <c r="J64">
        <v>16</v>
      </c>
      <c r="L64">
        <v>6</v>
      </c>
      <c r="M64">
        <v>21</v>
      </c>
      <c r="N64">
        <v>2</v>
      </c>
      <c r="O64">
        <v>10</v>
      </c>
      <c r="P64">
        <f t="shared" si="4"/>
        <v>4</v>
      </c>
      <c r="Q64">
        <f t="shared" si="5"/>
        <v>15.5</v>
      </c>
      <c r="R64">
        <v>142</v>
      </c>
      <c r="S64">
        <v>180</v>
      </c>
    </row>
    <row r="65" spans="3:19">
      <c r="D65" t="s">
        <v>15</v>
      </c>
      <c r="E65" t="s">
        <v>19</v>
      </c>
      <c r="F65" t="s">
        <v>23</v>
      </c>
      <c r="G65">
        <v>1</v>
      </c>
      <c r="H65" t="s">
        <v>17</v>
      </c>
      <c r="L65">
        <v>17</v>
      </c>
      <c r="M65">
        <v>8</v>
      </c>
      <c r="N65">
        <v>20</v>
      </c>
      <c r="O65">
        <v>14</v>
      </c>
      <c r="P65">
        <f t="shared" si="4"/>
        <v>18.5</v>
      </c>
      <c r="Q65">
        <f t="shared" si="5"/>
        <v>11</v>
      </c>
      <c r="R65">
        <v>180</v>
      </c>
      <c r="S65">
        <v>180</v>
      </c>
    </row>
    <row r="66" spans="3:19">
      <c r="E66" t="s">
        <v>19</v>
      </c>
      <c r="F66" t="s">
        <v>23</v>
      </c>
      <c r="G66">
        <v>2</v>
      </c>
      <c r="H66">
        <v>8</v>
      </c>
      <c r="I66">
        <v>7</v>
      </c>
      <c r="J66">
        <v>8</v>
      </c>
      <c r="L66">
        <v>7</v>
      </c>
      <c r="M66">
        <v>51</v>
      </c>
      <c r="N66">
        <v>13</v>
      </c>
      <c r="O66">
        <v>59</v>
      </c>
      <c r="P66">
        <f t="shared" si="4"/>
        <v>10</v>
      </c>
      <c r="Q66">
        <f t="shared" si="5"/>
        <v>55</v>
      </c>
      <c r="R66">
        <v>24</v>
      </c>
      <c r="S66">
        <v>5</v>
      </c>
    </row>
    <row r="67" spans="3:19">
      <c r="E67" t="s">
        <v>18</v>
      </c>
      <c r="F67" t="s">
        <v>23</v>
      </c>
      <c r="G67">
        <v>3</v>
      </c>
      <c r="H67">
        <v>2</v>
      </c>
      <c r="I67">
        <v>7</v>
      </c>
      <c r="J67">
        <v>5</v>
      </c>
      <c r="L67">
        <v>8</v>
      </c>
      <c r="M67">
        <v>148</v>
      </c>
      <c r="N67">
        <v>10</v>
      </c>
      <c r="O67">
        <v>70</v>
      </c>
      <c r="P67">
        <f t="shared" si="4"/>
        <v>9</v>
      </c>
      <c r="Q67">
        <f t="shared" si="5"/>
        <v>109</v>
      </c>
      <c r="R67">
        <v>1</v>
      </c>
      <c r="S67">
        <v>1</v>
      </c>
    </row>
    <row r="68" spans="3:19">
      <c r="D68" t="s">
        <v>16</v>
      </c>
      <c r="E68" t="s">
        <v>21</v>
      </c>
      <c r="F68" t="s">
        <v>23</v>
      </c>
      <c r="G68">
        <v>1</v>
      </c>
      <c r="H68">
        <v>0</v>
      </c>
      <c r="I68">
        <v>1</v>
      </c>
      <c r="J68">
        <v>1</v>
      </c>
      <c r="L68">
        <v>17</v>
      </c>
      <c r="M68">
        <v>150</v>
      </c>
      <c r="N68">
        <v>25</v>
      </c>
      <c r="O68">
        <v>109</v>
      </c>
      <c r="P68">
        <f t="shared" si="4"/>
        <v>21</v>
      </c>
      <c r="Q68">
        <f t="shared" si="5"/>
        <v>129.5</v>
      </c>
      <c r="R68">
        <v>38</v>
      </c>
      <c r="S68">
        <v>3</v>
      </c>
    </row>
    <row r="69" spans="3:19">
      <c r="E69" t="s">
        <v>21</v>
      </c>
      <c r="F69" t="s">
        <v>23</v>
      </c>
      <c r="G69">
        <v>2</v>
      </c>
      <c r="H69">
        <v>0</v>
      </c>
      <c r="I69">
        <v>1</v>
      </c>
      <c r="J69">
        <v>1</v>
      </c>
      <c r="L69">
        <v>14</v>
      </c>
      <c r="M69">
        <v>150</v>
      </c>
      <c r="N69">
        <v>18</v>
      </c>
      <c r="O69">
        <v>150</v>
      </c>
      <c r="P69">
        <f t="shared" si="4"/>
        <v>16</v>
      </c>
      <c r="Q69">
        <f t="shared" si="5"/>
        <v>150</v>
      </c>
      <c r="R69">
        <v>162</v>
      </c>
      <c r="S69">
        <v>180</v>
      </c>
    </row>
    <row r="70" spans="3:19">
      <c r="E70" t="s">
        <v>21</v>
      </c>
      <c r="F70" t="s">
        <v>23</v>
      </c>
      <c r="G70">
        <v>3</v>
      </c>
      <c r="H70">
        <v>0</v>
      </c>
      <c r="I70">
        <v>1</v>
      </c>
      <c r="J70">
        <v>1</v>
      </c>
      <c r="L70">
        <v>6</v>
      </c>
      <c r="M70">
        <v>108</v>
      </c>
      <c r="N70">
        <v>5</v>
      </c>
      <c r="O70">
        <v>135</v>
      </c>
      <c r="P70">
        <f t="shared" si="4"/>
        <v>5.5</v>
      </c>
      <c r="Q70">
        <f t="shared" si="5"/>
        <v>121.5</v>
      </c>
      <c r="R70">
        <v>31</v>
      </c>
      <c r="S70">
        <v>135</v>
      </c>
    </row>
    <row r="71" spans="3:19">
      <c r="D71" t="s">
        <v>8</v>
      </c>
      <c r="E71" t="s">
        <v>21</v>
      </c>
      <c r="F71" t="s">
        <v>23</v>
      </c>
      <c r="G71">
        <v>1</v>
      </c>
      <c r="H71">
        <v>0</v>
      </c>
      <c r="I71">
        <v>1</v>
      </c>
      <c r="J71">
        <v>1</v>
      </c>
      <c r="L71">
        <v>9</v>
      </c>
      <c r="M71">
        <v>117</v>
      </c>
      <c r="N71">
        <v>10</v>
      </c>
      <c r="O71">
        <v>150</v>
      </c>
      <c r="P71">
        <f t="shared" si="4"/>
        <v>9.5</v>
      </c>
      <c r="Q71">
        <f t="shared" si="5"/>
        <v>133.5</v>
      </c>
      <c r="R71">
        <v>3</v>
      </c>
      <c r="S71">
        <v>62</v>
      </c>
    </row>
    <row r="72" spans="3:19">
      <c r="E72" t="s">
        <v>21</v>
      </c>
      <c r="F72" t="s">
        <v>25</v>
      </c>
      <c r="G72">
        <v>2</v>
      </c>
      <c r="H72">
        <v>19</v>
      </c>
      <c r="I72">
        <v>21</v>
      </c>
      <c r="J72">
        <v>20</v>
      </c>
      <c r="L72">
        <v>11</v>
      </c>
      <c r="M72">
        <v>8</v>
      </c>
      <c r="N72">
        <v>6</v>
      </c>
      <c r="O72">
        <v>33</v>
      </c>
      <c r="P72">
        <f t="shared" si="4"/>
        <v>8.5</v>
      </c>
      <c r="Q72">
        <f t="shared" si="5"/>
        <v>20.5</v>
      </c>
      <c r="R72">
        <v>180</v>
      </c>
      <c r="S72">
        <v>180</v>
      </c>
    </row>
    <row r="73" spans="3:19">
      <c r="E73" t="s">
        <v>21</v>
      </c>
      <c r="F73" t="s">
        <v>23</v>
      </c>
      <c r="G73">
        <v>3</v>
      </c>
      <c r="H73">
        <v>0</v>
      </c>
      <c r="I73">
        <v>1</v>
      </c>
      <c r="J73">
        <v>1</v>
      </c>
      <c r="L73">
        <v>14</v>
      </c>
      <c r="M73">
        <v>136</v>
      </c>
      <c r="N73">
        <v>24</v>
      </c>
      <c r="O73">
        <v>150</v>
      </c>
      <c r="P73">
        <f t="shared" si="4"/>
        <v>19</v>
      </c>
      <c r="Q73">
        <f t="shared" si="5"/>
        <v>143</v>
      </c>
      <c r="R73">
        <v>180</v>
      </c>
      <c r="S73">
        <v>180</v>
      </c>
    </row>
    <row r="76" spans="3:19">
      <c r="C76" s="3" t="s">
        <v>3</v>
      </c>
      <c r="D76" t="s">
        <v>12</v>
      </c>
      <c r="E76" t="s">
        <v>18</v>
      </c>
      <c r="G76">
        <v>1</v>
      </c>
      <c r="H76">
        <v>9</v>
      </c>
      <c r="I76">
        <v>15</v>
      </c>
      <c r="J76">
        <v>12</v>
      </c>
      <c r="L76">
        <v>13</v>
      </c>
      <c r="M76">
        <v>30</v>
      </c>
      <c r="N76">
        <v>5</v>
      </c>
      <c r="O76">
        <v>25</v>
      </c>
      <c r="P76">
        <f>(L76+N76)/2</f>
        <v>9</v>
      </c>
      <c r="Q76">
        <f>(M76+O76)/2</f>
        <v>27.5</v>
      </c>
      <c r="R76">
        <v>91</v>
      </c>
      <c r="S76">
        <v>180</v>
      </c>
    </row>
    <row r="77" spans="3:19">
      <c r="E77" t="s">
        <v>18</v>
      </c>
      <c r="G77">
        <v>2</v>
      </c>
      <c r="H77">
        <v>8</v>
      </c>
      <c r="I77">
        <v>14</v>
      </c>
      <c r="J77">
        <v>11</v>
      </c>
      <c r="L77">
        <v>19</v>
      </c>
      <c r="M77">
        <v>52</v>
      </c>
      <c r="N77">
        <v>5</v>
      </c>
      <c r="O77">
        <v>35</v>
      </c>
      <c r="P77">
        <f t="shared" ref="P77:P96" si="6">(L77+N77)/2</f>
        <v>12</v>
      </c>
      <c r="Q77">
        <f t="shared" ref="Q77:Q96" si="7">(M77+O77)/2</f>
        <v>43.5</v>
      </c>
      <c r="R77">
        <v>180</v>
      </c>
      <c r="S77">
        <v>156</v>
      </c>
    </row>
    <row r="78" spans="3:19">
      <c r="E78" t="s">
        <v>19</v>
      </c>
      <c r="G78">
        <v>3</v>
      </c>
      <c r="H78">
        <v>4</v>
      </c>
      <c r="I78">
        <v>11</v>
      </c>
      <c r="J78">
        <v>8</v>
      </c>
      <c r="L78">
        <v>26</v>
      </c>
      <c r="M78">
        <v>12</v>
      </c>
      <c r="N78">
        <v>11</v>
      </c>
      <c r="O78">
        <v>9</v>
      </c>
      <c r="P78">
        <f t="shared" si="6"/>
        <v>18.5</v>
      </c>
      <c r="Q78">
        <f t="shared" si="7"/>
        <v>10.5</v>
      </c>
      <c r="R78">
        <v>96</v>
      </c>
      <c r="S78">
        <v>180</v>
      </c>
    </row>
    <row r="79" spans="3:19">
      <c r="D79" t="s">
        <v>13</v>
      </c>
      <c r="E79" t="s">
        <v>18</v>
      </c>
      <c r="G79">
        <v>1</v>
      </c>
      <c r="H79">
        <v>15</v>
      </c>
      <c r="I79">
        <v>21</v>
      </c>
      <c r="J79">
        <v>18</v>
      </c>
      <c r="L79">
        <v>10</v>
      </c>
      <c r="M79">
        <v>65</v>
      </c>
      <c r="N79">
        <v>11</v>
      </c>
      <c r="O79">
        <v>86</v>
      </c>
      <c r="P79">
        <f t="shared" si="6"/>
        <v>10.5</v>
      </c>
      <c r="Q79">
        <f t="shared" si="7"/>
        <v>75.5</v>
      </c>
      <c r="R79">
        <v>180</v>
      </c>
      <c r="S79">
        <v>180</v>
      </c>
    </row>
    <row r="80" spans="3:19">
      <c r="E80" t="s">
        <v>18</v>
      </c>
      <c r="G80">
        <v>2</v>
      </c>
      <c r="H80">
        <v>4</v>
      </c>
      <c r="I80">
        <v>12</v>
      </c>
      <c r="J80">
        <v>8</v>
      </c>
      <c r="L80">
        <v>19</v>
      </c>
      <c r="M80">
        <v>93</v>
      </c>
      <c r="N80">
        <v>25</v>
      </c>
      <c r="O80">
        <v>73</v>
      </c>
      <c r="P80">
        <f t="shared" si="6"/>
        <v>22</v>
      </c>
      <c r="Q80">
        <f t="shared" si="7"/>
        <v>83</v>
      </c>
      <c r="R80">
        <v>34</v>
      </c>
      <c r="S80">
        <v>36</v>
      </c>
    </row>
    <row r="81" spans="4:19">
      <c r="E81" t="s">
        <v>19</v>
      </c>
      <c r="G81">
        <v>3</v>
      </c>
      <c r="H81">
        <v>15</v>
      </c>
      <c r="I81">
        <v>15</v>
      </c>
      <c r="J81">
        <v>15</v>
      </c>
      <c r="L81">
        <v>10</v>
      </c>
      <c r="M81">
        <v>12</v>
      </c>
      <c r="N81">
        <v>4</v>
      </c>
      <c r="O81">
        <v>8</v>
      </c>
      <c r="P81">
        <f t="shared" si="6"/>
        <v>7</v>
      </c>
      <c r="Q81">
        <f t="shared" si="7"/>
        <v>10</v>
      </c>
      <c r="R81">
        <v>171</v>
      </c>
      <c r="S81">
        <v>180</v>
      </c>
    </row>
    <row r="82" spans="4:19">
      <c r="D82" t="s">
        <v>6</v>
      </c>
      <c r="E82" t="s">
        <v>18</v>
      </c>
      <c r="G82">
        <v>1</v>
      </c>
      <c r="H82">
        <v>8</v>
      </c>
      <c r="I82">
        <v>10</v>
      </c>
      <c r="J82">
        <v>9</v>
      </c>
      <c r="L82">
        <v>3</v>
      </c>
      <c r="M82">
        <v>13</v>
      </c>
      <c r="N82">
        <v>4</v>
      </c>
      <c r="O82">
        <v>14</v>
      </c>
      <c r="P82">
        <f t="shared" si="6"/>
        <v>3.5</v>
      </c>
      <c r="Q82">
        <f t="shared" si="7"/>
        <v>13.5</v>
      </c>
      <c r="R82">
        <v>150</v>
      </c>
      <c r="S82">
        <v>67</v>
      </c>
    </row>
    <row r="83" spans="4:19">
      <c r="E83" t="s">
        <v>19</v>
      </c>
      <c r="G83">
        <v>2</v>
      </c>
      <c r="H83">
        <v>3</v>
      </c>
      <c r="I83">
        <v>10</v>
      </c>
      <c r="J83">
        <v>7</v>
      </c>
      <c r="L83">
        <v>7</v>
      </c>
      <c r="M83">
        <v>10</v>
      </c>
      <c r="N83">
        <v>3</v>
      </c>
      <c r="O83">
        <v>18</v>
      </c>
      <c r="P83">
        <f t="shared" si="6"/>
        <v>5</v>
      </c>
      <c r="Q83">
        <f t="shared" si="7"/>
        <v>14</v>
      </c>
      <c r="R83">
        <v>20</v>
      </c>
      <c r="S83">
        <v>75</v>
      </c>
    </row>
    <row r="84" spans="4:19">
      <c r="E84" t="s">
        <v>19</v>
      </c>
      <c r="G84">
        <v>3</v>
      </c>
      <c r="H84">
        <v>15</v>
      </c>
      <c r="I84">
        <v>15</v>
      </c>
      <c r="J84">
        <v>15</v>
      </c>
      <c r="L84">
        <v>4</v>
      </c>
      <c r="M84">
        <v>47</v>
      </c>
      <c r="N84">
        <v>3</v>
      </c>
      <c r="O84">
        <v>18</v>
      </c>
      <c r="P84">
        <f t="shared" si="6"/>
        <v>3.5</v>
      </c>
      <c r="Q84">
        <f t="shared" si="7"/>
        <v>32.5</v>
      </c>
      <c r="R84">
        <v>180</v>
      </c>
      <c r="S84">
        <v>180</v>
      </c>
    </row>
    <row r="85" spans="4:19">
      <c r="D85" t="s">
        <v>14</v>
      </c>
      <c r="E85" t="s">
        <v>19</v>
      </c>
      <c r="G85">
        <v>1</v>
      </c>
      <c r="H85">
        <v>21</v>
      </c>
      <c r="I85">
        <v>21</v>
      </c>
      <c r="J85">
        <v>21</v>
      </c>
      <c r="L85">
        <v>10</v>
      </c>
      <c r="M85">
        <v>10</v>
      </c>
      <c r="N85">
        <v>12</v>
      </c>
      <c r="O85">
        <v>17</v>
      </c>
      <c r="P85">
        <f t="shared" si="6"/>
        <v>11</v>
      </c>
      <c r="Q85">
        <f t="shared" si="7"/>
        <v>13.5</v>
      </c>
      <c r="R85">
        <v>180</v>
      </c>
      <c r="S85">
        <v>180</v>
      </c>
    </row>
    <row r="86" spans="4:19">
      <c r="E86" t="s">
        <v>18</v>
      </c>
      <c r="G86">
        <v>2</v>
      </c>
      <c r="H86">
        <v>3</v>
      </c>
      <c r="I86">
        <v>6</v>
      </c>
      <c r="J86">
        <v>5</v>
      </c>
      <c r="L86">
        <v>12</v>
      </c>
      <c r="M86">
        <v>98</v>
      </c>
      <c r="N86">
        <v>12</v>
      </c>
      <c r="O86">
        <v>88</v>
      </c>
      <c r="P86">
        <f t="shared" si="6"/>
        <v>12</v>
      </c>
      <c r="Q86">
        <f t="shared" si="7"/>
        <v>93</v>
      </c>
      <c r="R86">
        <v>12</v>
      </c>
      <c r="S86">
        <v>5</v>
      </c>
    </row>
    <row r="87" spans="4:19">
      <c r="E87" t="s">
        <v>19</v>
      </c>
      <c r="G87">
        <v>3</v>
      </c>
      <c r="H87">
        <v>16</v>
      </c>
      <c r="I87">
        <v>21</v>
      </c>
      <c r="J87">
        <v>19</v>
      </c>
      <c r="L87">
        <v>12</v>
      </c>
      <c r="M87">
        <v>35</v>
      </c>
      <c r="N87">
        <v>13</v>
      </c>
      <c r="O87">
        <v>40</v>
      </c>
      <c r="P87">
        <f t="shared" si="6"/>
        <v>12.5</v>
      </c>
      <c r="Q87">
        <f t="shared" si="7"/>
        <v>37.5</v>
      </c>
      <c r="R87">
        <v>180</v>
      </c>
      <c r="S87">
        <v>180</v>
      </c>
    </row>
    <row r="88" spans="4:19">
      <c r="D88" t="s">
        <v>15</v>
      </c>
      <c r="E88" t="s">
        <v>19</v>
      </c>
      <c r="G88">
        <v>1</v>
      </c>
      <c r="H88">
        <v>15</v>
      </c>
      <c r="I88">
        <v>21</v>
      </c>
      <c r="J88">
        <v>18</v>
      </c>
      <c r="L88">
        <v>7</v>
      </c>
      <c r="M88">
        <v>7</v>
      </c>
      <c r="N88">
        <v>8</v>
      </c>
      <c r="O88">
        <v>15</v>
      </c>
      <c r="P88">
        <f t="shared" si="6"/>
        <v>7.5</v>
      </c>
      <c r="Q88">
        <f t="shared" si="7"/>
        <v>11</v>
      </c>
      <c r="R88">
        <v>180</v>
      </c>
      <c r="S88">
        <v>180</v>
      </c>
    </row>
    <row r="89" spans="4:19">
      <c r="E89" t="s">
        <v>19</v>
      </c>
      <c r="G89">
        <v>2</v>
      </c>
      <c r="H89">
        <v>15</v>
      </c>
      <c r="I89">
        <v>21</v>
      </c>
      <c r="J89">
        <v>18</v>
      </c>
      <c r="L89">
        <v>12</v>
      </c>
      <c r="M89">
        <v>60</v>
      </c>
      <c r="N89">
        <v>10</v>
      </c>
      <c r="O89">
        <v>58</v>
      </c>
      <c r="P89">
        <f t="shared" si="6"/>
        <v>11</v>
      </c>
      <c r="Q89">
        <f t="shared" si="7"/>
        <v>59</v>
      </c>
      <c r="R89">
        <v>180</v>
      </c>
      <c r="S89">
        <v>180</v>
      </c>
    </row>
    <row r="90" spans="4:19">
      <c r="E90" t="s">
        <v>18</v>
      </c>
      <c r="G90">
        <v>3</v>
      </c>
      <c r="H90">
        <v>4</v>
      </c>
      <c r="I90">
        <v>6</v>
      </c>
      <c r="J90">
        <v>5</v>
      </c>
      <c r="L90">
        <v>3</v>
      </c>
      <c r="M90">
        <v>142</v>
      </c>
      <c r="N90">
        <v>6</v>
      </c>
      <c r="O90">
        <v>80</v>
      </c>
      <c r="P90">
        <f t="shared" si="6"/>
        <v>4.5</v>
      </c>
      <c r="Q90">
        <f t="shared" si="7"/>
        <v>111</v>
      </c>
      <c r="R90">
        <v>2</v>
      </c>
      <c r="S90">
        <v>1</v>
      </c>
    </row>
    <row r="91" spans="4:19">
      <c r="D91" t="s">
        <v>16</v>
      </c>
      <c r="E91" t="s">
        <v>21</v>
      </c>
      <c r="G91">
        <v>1</v>
      </c>
      <c r="H91">
        <v>1</v>
      </c>
      <c r="I91">
        <v>3</v>
      </c>
      <c r="J91">
        <v>2</v>
      </c>
      <c r="L91">
        <v>15</v>
      </c>
      <c r="M91">
        <v>150</v>
      </c>
      <c r="N91">
        <v>5</v>
      </c>
      <c r="O91">
        <v>150</v>
      </c>
      <c r="P91">
        <f t="shared" si="6"/>
        <v>10</v>
      </c>
      <c r="Q91">
        <f t="shared" si="7"/>
        <v>150</v>
      </c>
      <c r="R91">
        <v>180</v>
      </c>
      <c r="S91">
        <v>55</v>
      </c>
    </row>
    <row r="92" spans="4:19">
      <c r="E92" t="s">
        <v>21</v>
      </c>
      <c r="G92">
        <v>2</v>
      </c>
      <c r="H92">
        <v>1</v>
      </c>
      <c r="I92">
        <v>2</v>
      </c>
      <c r="J92">
        <v>2</v>
      </c>
      <c r="L92">
        <v>12</v>
      </c>
      <c r="M92">
        <v>150</v>
      </c>
      <c r="N92">
        <v>11</v>
      </c>
      <c r="O92">
        <v>150</v>
      </c>
      <c r="P92">
        <f t="shared" si="6"/>
        <v>11.5</v>
      </c>
      <c r="Q92">
        <f t="shared" si="7"/>
        <v>150</v>
      </c>
      <c r="R92">
        <v>47</v>
      </c>
      <c r="S92">
        <v>180</v>
      </c>
    </row>
    <row r="93" spans="4:19">
      <c r="E93" t="s">
        <v>21</v>
      </c>
      <c r="G93">
        <v>3</v>
      </c>
      <c r="H93">
        <v>1</v>
      </c>
      <c r="I93">
        <v>2</v>
      </c>
      <c r="J93">
        <v>2</v>
      </c>
      <c r="L93">
        <v>7</v>
      </c>
      <c r="M93">
        <v>150</v>
      </c>
      <c r="N93">
        <v>10</v>
      </c>
      <c r="O93">
        <v>130</v>
      </c>
      <c r="P93">
        <f t="shared" si="6"/>
        <v>8.5</v>
      </c>
      <c r="Q93">
        <f t="shared" si="7"/>
        <v>140</v>
      </c>
      <c r="R93">
        <v>160</v>
      </c>
      <c r="S93">
        <v>180</v>
      </c>
    </row>
    <row r="94" spans="4:19">
      <c r="D94" t="s">
        <v>8</v>
      </c>
      <c r="E94" t="s">
        <v>21</v>
      </c>
      <c r="G94">
        <v>1</v>
      </c>
      <c r="H94">
        <v>0</v>
      </c>
      <c r="I94">
        <v>2</v>
      </c>
      <c r="J94">
        <v>1</v>
      </c>
      <c r="L94">
        <v>23</v>
      </c>
      <c r="M94">
        <v>150</v>
      </c>
      <c r="N94">
        <v>12</v>
      </c>
      <c r="O94">
        <v>125</v>
      </c>
      <c r="P94">
        <f t="shared" si="6"/>
        <v>17.5</v>
      </c>
      <c r="Q94">
        <f t="shared" si="7"/>
        <v>137.5</v>
      </c>
      <c r="R94">
        <v>180</v>
      </c>
      <c r="S94">
        <v>180</v>
      </c>
    </row>
    <row r="95" spans="4:19">
      <c r="E95" t="s">
        <v>21</v>
      </c>
      <c r="G95">
        <v>2</v>
      </c>
      <c r="H95" t="s">
        <v>17</v>
      </c>
      <c r="K95" t="s">
        <v>24</v>
      </c>
      <c r="P95">
        <f t="shared" si="6"/>
        <v>0</v>
      </c>
      <c r="Q95">
        <f t="shared" si="7"/>
        <v>0</v>
      </c>
    </row>
    <row r="96" spans="4:19">
      <c r="E96" t="s">
        <v>21</v>
      </c>
      <c r="G96">
        <v>3</v>
      </c>
      <c r="H96">
        <v>0</v>
      </c>
      <c r="I96">
        <v>1</v>
      </c>
      <c r="J96">
        <v>1</v>
      </c>
      <c r="L96">
        <v>12</v>
      </c>
      <c r="M96">
        <v>150</v>
      </c>
      <c r="N96">
        <v>8</v>
      </c>
      <c r="O96">
        <v>114</v>
      </c>
      <c r="P96">
        <f t="shared" si="6"/>
        <v>10</v>
      </c>
      <c r="Q96">
        <f t="shared" si="7"/>
        <v>132</v>
      </c>
      <c r="R96">
        <v>180</v>
      </c>
      <c r="S96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C38"/>
  <sheetViews>
    <sheetView tabSelected="1" topLeftCell="R12" workbookViewId="0">
      <selection activeCell="BT31" sqref="BT31"/>
    </sheetView>
  </sheetViews>
  <sheetFormatPr defaultRowHeight="15.75"/>
  <sheetData>
    <row r="1" spans="2:107">
      <c r="G1" t="s">
        <v>62</v>
      </c>
      <c r="R1" s="11">
        <v>43721</v>
      </c>
      <c r="S1" t="s">
        <v>64</v>
      </c>
      <c r="AO1" s="11">
        <v>43724</v>
      </c>
      <c r="AP1" t="s">
        <v>63</v>
      </c>
      <c r="BB1" s="11">
        <v>43727</v>
      </c>
      <c r="BC1" t="s">
        <v>71</v>
      </c>
      <c r="BX1" t="s">
        <v>72</v>
      </c>
    </row>
    <row r="2" spans="2:107">
      <c r="Y2" t="s">
        <v>32</v>
      </c>
      <c r="AR2" t="s">
        <v>32</v>
      </c>
      <c r="BI2" t="s">
        <v>32</v>
      </c>
      <c r="CC2" t="s">
        <v>32</v>
      </c>
      <c r="CN2" s="11">
        <v>43738</v>
      </c>
      <c r="CO2" t="s">
        <v>73</v>
      </c>
    </row>
    <row r="3" spans="2:107">
      <c r="Y3" t="s">
        <v>30</v>
      </c>
      <c r="AA3" t="s">
        <v>31</v>
      </c>
      <c r="AC3" t="s">
        <v>33</v>
      </c>
      <c r="AE3" t="s">
        <v>26</v>
      </c>
      <c r="AR3" t="s">
        <v>30</v>
      </c>
      <c r="AT3" t="s">
        <v>31</v>
      </c>
      <c r="AV3" t="s">
        <v>33</v>
      </c>
      <c r="AX3" t="s">
        <v>26</v>
      </c>
      <c r="BI3" t="s">
        <v>30</v>
      </c>
      <c r="BK3" t="s">
        <v>31</v>
      </c>
      <c r="BM3" t="s">
        <v>33</v>
      </c>
      <c r="BO3" t="s">
        <v>26</v>
      </c>
      <c r="CC3" t="s">
        <v>30</v>
      </c>
      <c r="CE3" t="s">
        <v>31</v>
      </c>
      <c r="CG3" t="s">
        <v>33</v>
      </c>
      <c r="CI3" t="s">
        <v>26</v>
      </c>
      <c r="CP3" t="s">
        <v>32</v>
      </c>
    </row>
    <row r="4" spans="2:107" ht="63">
      <c r="B4" s="6" t="s">
        <v>58</v>
      </c>
      <c r="C4" t="s">
        <v>69</v>
      </c>
      <c r="D4" s="6" t="s">
        <v>65</v>
      </c>
      <c r="E4" s="6" t="s">
        <v>66</v>
      </c>
      <c r="F4" s="6" t="s">
        <v>67</v>
      </c>
      <c r="G4" s="6" t="s">
        <v>68</v>
      </c>
      <c r="J4" s="6" t="s">
        <v>76</v>
      </c>
      <c r="S4" s="6" t="s">
        <v>58</v>
      </c>
      <c r="T4" s="6" t="s">
        <v>9</v>
      </c>
      <c r="U4" t="s">
        <v>10</v>
      </c>
      <c r="V4" s="7" t="s">
        <v>11</v>
      </c>
      <c r="W4" t="s">
        <v>75</v>
      </c>
      <c r="Y4" t="s">
        <v>29</v>
      </c>
      <c r="Z4" t="s">
        <v>28</v>
      </c>
      <c r="AA4" t="s">
        <v>27</v>
      </c>
      <c r="AB4" t="s">
        <v>28</v>
      </c>
      <c r="AC4" t="s">
        <v>27</v>
      </c>
      <c r="AD4" t="s">
        <v>28</v>
      </c>
      <c r="AE4">
        <v>1</v>
      </c>
      <c r="AF4">
        <v>2</v>
      </c>
      <c r="AG4">
        <v>3</v>
      </c>
      <c r="AH4" t="s">
        <v>34</v>
      </c>
      <c r="AI4" s="6" t="s">
        <v>65</v>
      </c>
      <c r="AJ4" s="6" t="s">
        <v>66</v>
      </c>
      <c r="AK4" s="6" t="s">
        <v>67</v>
      </c>
      <c r="AL4" s="6" t="s">
        <v>68</v>
      </c>
      <c r="AM4" t="s">
        <v>69</v>
      </c>
      <c r="AN4" s="6" t="s">
        <v>76</v>
      </c>
      <c r="AP4" s="6" t="s">
        <v>58</v>
      </c>
      <c r="AR4" t="s">
        <v>29</v>
      </c>
      <c r="AS4" t="s">
        <v>28</v>
      </c>
      <c r="AT4" t="s">
        <v>27</v>
      </c>
      <c r="AU4" t="s">
        <v>28</v>
      </c>
      <c r="AV4" t="s">
        <v>27</v>
      </c>
      <c r="AW4" t="s">
        <v>28</v>
      </c>
      <c r="AX4">
        <v>1</v>
      </c>
      <c r="AY4">
        <v>2</v>
      </c>
      <c r="AZ4" t="s">
        <v>34</v>
      </c>
      <c r="BC4" t="s">
        <v>58</v>
      </c>
      <c r="BD4" t="s">
        <v>9</v>
      </c>
      <c r="BE4" t="s">
        <v>10</v>
      </c>
      <c r="BF4" t="s">
        <v>11</v>
      </c>
      <c r="BG4" t="s">
        <v>75</v>
      </c>
      <c r="BI4" t="s">
        <v>29</v>
      </c>
      <c r="BJ4" t="s">
        <v>28</v>
      </c>
      <c r="BK4" t="s">
        <v>27</v>
      </c>
      <c r="BL4" t="s">
        <v>28</v>
      </c>
      <c r="BM4" t="s">
        <v>27</v>
      </c>
      <c r="BN4" t="s">
        <v>28</v>
      </c>
      <c r="BO4">
        <v>1</v>
      </c>
      <c r="BP4">
        <v>2</v>
      </c>
      <c r="BQ4" t="s">
        <v>34</v>
      </c>
      <c r="BR4" s="6" t="s">
        <v>65</v>
      </c>
      <c r="BS4" s="6" t="s">
        <v>66</v>
      </c>
      <c r="BT4" s="6" t="s">
        <v>67</v>
      </c>
      <c r="BU4" s="6" t="s">
        <v>68</v>
      </c>
      <c r="BV4" s="6" t="s">
        <v>76</v>
      </c>
      <c r="BX4" t="s">
        <v>58</v>
      </c>
      <c r="BY4" t="s">
        <v>9</v>
      </c>
      <c r="BZ4" t="s">
        <v>10</v>
      </c>
      <c r="CA4" t="s">
        <v>11</v>
      </c>
      <c r="CB4" t="s">
        <v>75</v>
      </c>
      <c r="CC4" t="s">
        <v>29</v>
      </c>
      <c r="CD4" t="s">
        <v>28</v>
      </c>
      <c r="CE4" t="s">
        <v>27</v>
      </c>
      <c r="CF4" t="s">
        <v>28</v>
      </c>
      <c r="CG4" t="s">
        <v>27</v>
      </c>
      <c r="CH4" t="s">
        <v>28</v>
      </c>
      <c r="CI4">
        <v>1</v>
      </c>
      <c r="CJ4">
        <v>2</v>
      </c>
      <c r="CK4" t="s">
        <v>34</v>
      </c>
      <c r="CO4" t="s">
        <v>58</v>
      </c>
      <c r="CP4" t="s">
        <v>30</v>
      </c>
      <c r="CR4" t="s">
        <v>31</v>
      </c>
      <c r="CT4" t="s">
        <v>33</v>
      </c>
    </row>
    <row r="5" spans="2:107" ht="63">
      <c r="B5" t="s">
        <v>61</v>
      </c>
      <c r="S5" t="s">
        <v>61</v>
      </c>
      <c r="AP5" t="s">
        <v>61</v>
      </c>
      <c r="BC5" t="s">
        <v>61</v>
      </c>
      <c r="BX5" t="s">
        <v>61</v>
      </c>
      <c r="CO5" s="8" t="s">
        <v>61</v>
      </c>
      <c r="CP5" t="s">
        <v>29</v>
      </c>
      <c r="CQ5" t="s">
        <v>28</v>
      </c>
      <c r="CR5" t="s">
        <v>27</v>
      </c>
      <c r="CS5" t="s">
        <v>28</v>
      </c>
      <c r="CT5" t="s">
        <v>27</v>
      </c>
      <c r="CU5" t="s">
        <v>28</v>
      </c>
      <c r="CV5" s="6" t="s">
        <v>65</v>
      </c>
      <c r="CW5" s="6" t="s">
        <v>66</v>
      </c>
      <c r="CX5" s="6" t="s">
        <v>67</v>
      </c>
      <c r="CY5" s="6" t="s">
        <v>68</v>
      </c>
      <c r="CZ5" s="6" t="s">
        <v>69</v>
      </c>
      <c r="DC5" s="6" t="s">
        <v>74</v>
      </c>
    </row>
    <row r="6" spans="2:107" s="8" customFormat="1">
      <c r="B6" s="8" t="s">
        <v>54</v>
      </c>
      <c r="C6" s="8">
        <v>361</v>
      </c>
      <c r="D6" s="8">
        <v>15.8</v>
      </c>
      <c r="E6" s="8">
        <v>16.600000000000001</v>
      </c>
      <c r="F6" s="8">
        <v>14.6</v>
      </c>
      <c r="G6" s="8">
        <v>16.600000000000001</v>
      </c>
      <c r="H6" s="8" t="s">
        <v>70</v>
      </c>
      <c r="J6" s="8">
        <f>(F6*G6)*3.141/4</f>
        <v>190.31319000000002</v>
      </c>
      <c r="S6" s="8" t="s">
        <v>54</v>
      </c>
      <c r="T6" s="8">
        <v>21</v>
      </c>
      <c r="U6" s="8">
        <v>21</v>
      </c>
      <c r="V6" s="8">
        <v>21</v>
      </c>
      <c r="W6" s="8">
        <v>21</v>
      </c>
      <c r="Y6" s="8">
        <v>17</v>
      </c>
      <c r="Z6" s="8">
        <v>36</v>
      </c>
      <c r="AA6" s="8">
        <v>23</v>
      </c>
      <c r="AB6" s="8">
        <v>40</v>
      </c>
      <c r="AC6" s="8">
        <f t="shared" ref="AC6" si="0">(Y6+AA6)/2</f>
        <v>20</v>
      </c>
      <c r="AD6" s="8">
        <f t="shared" ref="AD6" si="1">(Z6+AB6)/2</f>
        <v>38</v>
      </c>
      <c r="AE6" s="8">
        <v>40</v>
      </c>
      <c r="AF6" s="8">
        <v>20</v>
      </c>
      <c r="AG6" s="8">
        <v>60</v>
      </c>
      <c r="AH6" s="8">
        <f t="shared" ref="AH6" si="2">AVERAGE(AE6:AG6)</f>
        <v>40</v>
      </c>
      <c r="AI6" s="8">
        <v>17.2</v>
      </c>
      <c r="AJ6" s="8">
        <v>16.5</v>
      </c>
      <c r="AK6" s="8">
        <v>15.4</v>
      </c>
      <c r="AL6" s="8">
        <v>16.2</v>
      </c>
      <c r="AM6" s="8">
        <v>437</v>
      </c>
      <c r="AN6" s="8">
        <f>AK6*AL6*3.141/4</f>
        <v>195.90416999999999</v>
      </c>
      <c r="AP6" s="8" t="s">
        <v>54</v>
      </c>
      <c r="AR6" s="8">
        <v>4</v>
      </c>
      <c r="AS6" s="8">
        <v>72</v>
      </c>
      <c r="AT6" s="8">
        <v>12</v>
      </c>
      <c r="AU6" s="8">
        <v>104</v>
      </c>
      <c r="AV6" s="8">
        <f t="shared" ref="AV6" si="3">(AR6+AT6)/2</f>
        <v>8</v>
      </c>
      <c r="AW6" s="8">
        <f t="shared" ref="AW6" si="4">(AS6+AU6)/2</f>
        <v>88</v>
      </c>
      <c r="AX6" s="8">
        <v>89</v>
      </c>
      <c r="AY6" s="8">
        <v>57</v>
      </c>
      <c r="AZ6" s="8">
        <f t="shared" ref="AZ6" si="5">AVERAGE(AX6:AY6)</f>
        <v>73</v>
      </c>
      <c r="BC6" s="8" t="s">
        <v>54</v>
      </c>
      <c r="BD6" s="8">
        <v>2</v>
      </c>
      <c r="BE6" s="8">
        <v>7</v>
      </c>
      <c r="BF6" s="8">
        <v>5</v>
      </c>
      <c r="BG6" s="8">
        <v>2</v>
      </c>
      <c r="BI6" s="8">
        <v>8</v>
      </c>
      <c r="BJ6" s="8">
        <v>148</v>
      </c>
      <c r="BK6" s="8">
        <v>10</v>
      </c>
      <c r="BL6" s="8">
        <v>70</v>
      </c>
      <c r="BM6" s="8">
        <f t="shared" ref="BM6:BN11" si="6">(BI6+BK6)/2</f>
        <v>9</v>
      </c>
      <c r="BN6" s="8">
        <f t="shared" si="6"/>
        <v>109</v>
      </c>
      <c r="BO6" s="8">
        <v>1</v>
      </c>
      <c r="BP6" s="8">
        <v>1</v>
      </c>
      <c r="BQ6" s="8">
        <f>AVERAGE(BO6:BP6)</f>
        <v>1</v>
      </c>
      <c r="BR6" s="8">
        <v>16.399999999999999</v>
      </c>
      <c r="BS6" s="8">
        <v>19</v>
      </c>
      <c r="BT6" s="8">
        <v>16.5</v>
      </c>
      <c r="BU6" s="8">
        <v>19.7</v>
      </c>
      <c r="BV6" s="8">
        <f>BT6*BU6*3.141/4</f>
        <v>255.24551250000002</v>
      </c>
      <c r="BX6" s="8" t="s">
        <v>54</v>
      </c>
      <c r="BY6" s="8">
        <v>4</v>
      </c>
      <c r="BZ6" s="8">
        <v>6</v>
      </c>
      <c r="CA6" s="8">
        <v>5</v>
      </c>
      <c r="CB6" s="8">
        <v>4</v>
      </c>
      <c r="CC6" s="8">
        <v>3</v>
      </c>
      <c r="CD6" s="8">
        <v>142</v>
      </c>
      <c r="CE6" s="8">
        <v>6</v>
      </c>
      <c r="CF6" s="8">
        <v>80</v>
      </c>
      <c r="CG6" s="8">
        <f t="shared" ref="CG6:CG10" si="7">(CC6+CE6)/2</f>
        <v>4.5</v>
      </c>
      <c r="CH6" s="8">
        <f t="shared" ref="CH6:CH10" si="8">(CD6+CF6)/2</f>
        <v>111</v>
      </c>
      <c r="CI6" s="8">
        <v>2</v>
      </c>
      <c r="CJ6" s="8">
        <v>1</v>
      </c>
      <c r="CK6" s="8">
        <f>AVERAGE(CI6:CJ6)</f>
        <v>1.5</v>
      </c>
      <c r="CO6" t="s">
        <v>54</v>
      </c>
      <c r="CP6">
        <v>7</v>
      </c>
      <c r="CQ6">
        <v>57</v>
      </c>
      <c r="CR6">
        <v>18</v>
      </c>
      <c r="CS6">
        <v>71</v>
      </c>
      <c r="CT6">
        <f t="shared" ref="CT6:CT10" si="9">(CP6+CR6)/2</f>
        <v>12.5</v>
      </c>
      <c r="CU6">
        <f t="shared" ref="CU6:CU10" si="10">(CQ6+CS6)/2</f>
        <v>64</v>
      </c>
      <c r="CV6">
        <v>17.8</v>
      </c>
      <c r="CW6">
        <v>20.3</v>
      </c>
      <c r="CX6">
        <v>16.2</v>
      </c>
      <c r="CY6">
        <v>21.9</v>
      </c>
      <c r="CZ6">
        <v>440</v>
      </c>
      <c r="DC6" s="8">
        <f>5*(CU6+AD6)+CH6+BN6+AW6</f>
        <v>818</v>
      </c>
    </row>
    <row r="7" spans="2:107">
      <c r="B7" t="s">
        <v>55</v>
      </c>
      <c r="C7">
        <v>383</v>
      </c>
      <c r="D7">
        <v>17.5</v>
      </c>
      <c r="E7">
        <v>18.2</v>
      </c>
      <c r="F7">
        <v>15.8</v>
      </c>
      <c r="G7">
        <v>18.600000000000001</v>
      </c>
      <c r="J7" s="8">
        <f t="shared" ref="J7:J11" si="11">(F7*G7)*3.141/4</f>
        <v>230.76927000000003</v>
      </c>
      <c r="S7" t="s">
        <v>55</v>
      </c>
      <c r="T7">
        <v>21</v>
      </c>
      <c r="U7">
        <v>21</v>
      </c>
      <c r="V7">
        <v>21</v>
      </c>
      <c r="W7">
        <v>21</v>
      </c>
      <c r="Y7">
        <v>8</v>
      </c>
      <c r="Z7">
        <v>12</v>
      </c>
      <c r="AA7">
        <v>22</v>
      </c>
      <c r="AB7">
        <v>3</v>
      </c>
      <c r="AC7">
        <f t="shared" ref="AC7:AD9" si="12">(Y7+AA7)/2</f>
        <v>15</v>
      </c>
      <c r="AD7">
        <f t="shared" si="12"/>
        <v>7.5</v>
      </c>
      <c r="AE7">
        <v>180</v>
      </c>
      <c r="AF7">
        <v>180</v>
      </c>
      <c r="AG7">
        <v>180</v>
      </c>
      <c r="AH7">
        <f>AVERAGE(AE7:AG7)</f>
        <v>180</v>
      </c>
      <c r="AI7">
        <v>15.3</v>
      </c>
      <c r="AJ7">
        <v>17</v>
      </c>
      <c r="AK7">
        <v>15</v>
      </c>
      <c r="AL7">
        <v>15.4</v>
      </c>
      <c r="AM7">
        <v>445</v>
      </c>
      <c r="AN7" s="8">
        <f t="shared" ref="AN7:AN11" si="13">AK7*AL7*3.141/4</f>
        <v>181.39275000000001</v>
      </c>
      <c r="AP7" t="s">
        <v>55</v>
      </c>
      <c r="AR7">
        <v>16</v>
      </c>
      <c r="AS7">
        <v>84</v>
      </c>
      <c r="AT7">
        <v>18</v>
      </c>
      <c r="AU7">
        <v>93</v>
      </c>
      <c r="AV7">
        <f t="shared" ref="AV7" si="14">(AR7+AT7)/2</f>
        <v>17</v>
      </c>
      <c r="AW7">
        <f t="shared" ref="AW7" si="15">(AS7+AU7)/2</f>
        <v>88.5</v>
      </c>
      <c r="AX7">
        <v>21</v>
      </c>
      <c r="AY7">
        <v>7</v>
      </c>
      <c r="AZ7">
        <f>AVERAGE(AX7:AY7)</f>
        <v>14</v>
      </c>
      <c r="BC7" t="s">
        <v>55</v>
      </c>
      <c r="BD7">
        <v>0</v>
      </c>
      <c r="BE7">
        <v>1</v>
      </c>
      <c r="BF7">
        <v>1</v>
      </c>
      <c r="BG7">
        <v>0.5</v>
      </c>
      <c r="BI7">
        <v>17</v>
      </c>
      <c r="BJ7">
        <v>150</v>
      </c>
      <c r="BK7">
        <v>25</v>
      </c>
      <c r="BL7">
        <v>109</v>
      </c>
      <c r="BM7">
        <f t="shared" si="6"/>
        <v>21</v>
      </c>
      <c r="BN7">
        <f t="shared" si="6"/>
        <v>129.5</v>
      </c>
      <c r="BO7">
        <v>38</v>
      </c>
      <c r="BP7">
        <v>3</v>
      </c>
      <c r="BQ7" s="10">
        <f t="shared" ref="BQ7:BQ11" si="16">AVERAGE(BO7:BP7)</f>
        <v>20.5</v>
      </c>
      <c r="BR7">
        <v>16</v>
      </c>
      <c r="BS7">
        <v>18.600000000000001</v>
      </c>
      <c r="BT7">
        <v>16.5</v>
      </c>
      <c r="BU7">
        <v>19.7</v>
      </c>
      <c r="BV7" s="8">
        <f t="shared" ref="BV7:BV11" si="17">BT7*BU7*3.141/4</f>
        <v>255.24551250000002</v>
      </c>
      <c r="BX7" t="s">
        <v>55</v>
      </c>
      <c r="BY7">
        <v>1</v>
      </c>
      <c r="BZ7">
        <v>3</v>
      </c>
      <c r="CA7">
        <v>2</v>
      </c>
      <c r="CB7">
        <v>1</v>
      </c>
      <c r="CC7">
        <v>15</v>
      </c>
      <c r="CD7">
        <v>150</v>
      </c>
      <c r="CE7">
        <v>5</v>
      </c>
      <c r="CF7">
        <v>150</v>
      </c>
      <c r="CG7">
        <f t="shared" si="7"/>
        <v>10</v>
      </c>
      <c r="CH7">
        <f t="shared" si="8"/>
        <v>150</v>
      </c>
      <c r="CI7">
        <v>180</v>
      </c>
      <c r="CJ7">
        <v>55</v>
      </c>
      <c r="CK7">
        <f t="shared" ref="CK7:CK11" si="18">AVERAGE(CI7:CJ7)</f>
        <v>117.5</v>
      </c>
      <c r="CO7" t="s">
        <v>55</v>
      </c>
      <c r="CP7">
        <v>8</v>
      </c>
      <c r="CQ7">
        <v>150</v>
      </c>
      <c r="CR7">
        <v>5</v>
      </c>
      <c r="CS7">
        <v>150</v>
      </c>
      <c r="CT7">
        <f t="shared" si="9"/>
        <v>6.5</v>
      </c>
      <c r="CU7">
        <f t="shared" si="10"/>
        <v>150</v>
      </c>
      <c r="CV7">
        <v>14.9</v>
      </c>
      <c r="CW7">
        <v>19.7</v>
      </c>
      <c r="CX7">
        <v>14.7</v>
      </c>
      <c r="CY7">
        <v>20</v>
      </c>
      <c r="CZ7">
        <v>420</v>
      </c>
      <c r="DC7" s="8">
        <f>5*(CU7+AD7)+CH7+BN7+AW7</f>
        <v>1155.5</v>
      </c>
    </row>
    <row r="8" spans="2:107">
      <c r="B8" t="s">
        <v>56</v>
      </c>
      <c r="C8">
        <v>358</v>
      </c>
      <c r="D8">
        <v>16</v>
      </c>
      <c r="E8">
        <v>17.7</v>
      </c>
      <c r="F8">
        <v>15.7</v>
      </c>
      <c r="G8">
        <v>17.2</v>
      </c>
      <c r="J8" s="8">
        <f t="shared" si="11"/>
        <v>212.04890999999998</v>
      </c>
      <c r="S8" t="s">
        <v>56</v>
      </c>
      <c r="T8">
        <v>21</v>
      </c>
      <c r="U8">
        <v>21</v>
      </c>
      <c r="V8">
        <v>21</v>
      </c>
      <c r="W8">
        <v>21</v>
      </c>
      <c r="Y8">
        <v>2</v>
      </c>
      <c r="Z8">
        <v>14</v>
      </c>
      <c r="AA8">
        <v>5</v>
      </c>
      <c r="AB8">
        <v>25</v>
      </c>
      <c r="AC8">
        <f t="shared" si="12"/>
        <v>3.5</v>
      </c>
      <c r="AD8">
        <f t="shared" si="12"/>
        <v>19.5</v>
      </c>
      <c r="AE8">
        <v>180</v>
      </c>
      <c r="AF8">
        <v>180</v>
      </c>
      <c r="AG8">
        <v>180</v>
      </c>
      <c r="AH8">
        <f t="shared" ref="AH8:AH11" si="19">AVERAGE(AE8:AG8)</f>
        <v>180</v>
      </c>
      <c r="AI8">
        <v>15.6</v>
      </c>
      <c r="AJ8">
        <v>16.5</v>
      </c>
      <c r="AK8">
        <v>16</v>
      </c>
      <c r="AL8">
        <v>17</v>
      </c>
      <c r="AM8">
        <v>413</v>
      </c>
      <c r="AN8" s="8">
        <f t="shared" si="13"/>
        <v>213.58799999999999</v>
      </c>
      <c r="AP8" t="s">
        <v>56</v>
      </c>
      <c r="AR8">
        <v>5</v>
      </c>
      <c r="AS8">
        <v>100</v>
      </c>
      <c r="AT8">
        <v>6</v>
      </c>
      <c r="AU8">
        <v>84</v>
      </c>
      <c r="AV8">
        <f t="shared" ref="AV8:AV11" si="20">(AR8+AT8)/2</f>
        <v>5.5</v>
      </c>
      <c r="AW8">
        <f t="shared" ref="AW8:AW11" si="21">(AS8+AU8)/2</f>
        <v>92</v>
      </c>
      <c r="AX8">
        <v>167</v>
      </c>
      <c r="AY8">
        <v>135</v>
      </c>
      <c r="AZ8">
        <f t="shared" ref="AZ8:AZ11" si="22">AVERAGE(AX8:AY8)</f>
        <v>151</v>
      </c>
      <c r="BC8" t="s">
        <v>56</v>
      </c>
      <c r="BD8">
        <v>0</v>
      </c>
      <c r="BE8">
        <v>1</v>
      </c>
      <c r="BF8">
        <v>1</v>
      </c>
      <c r="BG8">
        <v>0.5</v>
      </c>
      <c r="BI8">
        <v>14</v>
      </c>
      <c r="BJ8">
        <v>150</v>
      </c>
      <c r="BK8">
        <v>18</v>
      </c>
      <c r="BL8">
        <v>150</v>
      </c>
      <c r="BM8">
        <f t="shared" si="6"/>
        <v>16</v>
      </c>
      <c r="BN8">
        <f t="shared" si="6"/>
        <v>150</v>
      </c>
      <c r="BO8">
        <v>162</v>
      </c>
      <c r="BP8">
        <v>180</v>
      </c>
      <c r="BQ8" s="10">
        <f t="shared" si="16"/>
        <v>171</v>
      </c>
      <c r="BR8">
        <v>16.600000000000001</v>
      </c>
      <c r="BS8">
        <v>18.100000000000001</v>
      </c>
      <c r="BT8">
        <v>15.6</v>
      </c>
      <c r="BU8">
        <v>18.7</v>
      </c>
      <c r="BV8" s="8">
        <f t="shared" si="17"/>
        <v>229.07312999999999</v>
      </c>
      <c r="BX8" t="s">
        <v>56</v>
      </c>
      <c r="BY8">
        <v>1</v>
      </c>
      <c r="BZ8">
        <v>2</v>
      </c>
      <c r="CA8">
        <v>2</v>
      </c>
      <c r="CB8">
        <v>1</v>
      </c>
      <c r="CC8">
        <v>12</v>
      </c>
      <c r="CD8">
        <v>150</v>
      </c>
      <c r="CE8">
        <v>11</v>
      </c>
      <c r="CF8">
        <v>150</v>
      </c>
      <c r="CG8">
        <f t="shared" si="7"/>
        <v>11.5</v>
      </c>
      <c r="CH8">
        <f t="shared" si="8"/>
        <v>150</v>
      </c>
      <c r="CI8">
        <v>47</v>
      </c>
      <c r="CJ8">
        <v>180</v>
      </c>
      <c r="CK8">
        <f t="shared" si="18"/>
        <v>113.5</v>
      </c>
      <c r="CO8" t="s">
        <v>56</v>
      </c>
      <c r="CP8">
        <v>4</v>
      </c>
      <c r="CQ8">
        <v>150</v>
      </c>
      <c r="CR8">
        <v>5</v>
      </c>
      <c r="CS8">
        <v>150</v>
      </c>
      <c r="CT8">
        <f t="shared" si="9"/>
        <v>4.5</v>
      </c>
      <c r="CU8">
        <f t="shared" si="10"/>
        <v>150</v>
      </c>
      <c r="CV8">
        <v>18.2</v>
      </c>
      <c r="CW8">
        <v>18.8</v>
      </c>
      <c r="CX8">
        <v>15.6</v>
      </c>
      <c r="CY8">
        <v>18.899999999999999</v>
      </c>
      <c r="CZ8">
        <v>384</v>
      </c>
      <c r="DC8" s="8">
        <f>5*(CU8+AD8)+CH8+BN8+AW8</f>
        <v>1239.5</v>
      </c>
    </row>
    <row r="9" spans="2:107">
      <c r="B9" t="s">
        <v>57</v>
      </c>
      <c r="C9">
        <v>314</v>
      </c>
      <c r="D9">
        <v>16.100000000000001</v>
      </c>
      <c r="E9">
        <v>17.7</v>
      </c>
      <c r="F9">
        <v>16.100000000000001</v>
      </c>
      <c r="G9">
        <v>16.100000000000001</v>
      </c>
      <c r="J9" s="8">
        <f t="shared" si="11"/>
        <v>203.54465250000004</v>
      </c>
      <c r="S9" t="s">
        <v>57</v>
      </c>
      <c r="T9">
        <v>21</v>
      </c>
      <c r="U9">
        <v>21</v>
      </c>
      <c r="V9">
        <v>21</v>
      </c>
      <c r="W9">
        <v>21</v>
      </c>
      <c r="Y9">
        <v>23</v>
      </c>
      <c r="Z9">
        <v>19</v>
      </c>
      <c r="AA9">
        <v>25</v>
      </c>
      <c r="AB9">
        <v>14</v>
      </c>
      <c r="AC9">
        <f t="shared" si="12"/>
        <v>24</v>
      </c>
      <c r="AD9">
        <f t="shared" si="12"/>
        <v>16.5</v>
      </c>
      <c r="AE9">
        <v>180</v>
      </c>
      <c r="AF9">
        <v>180</v>
      </c>
      <c r="AG9">
        <v>180</v>
      </c>
      <c r="AH9">
        <f t="shared" si="19"/>
        <v>180</v>
      </c>
      <c r="AI9">
        <v>17.100000000000001</v>
      </c>
      <c r="AJ9">
        <v>17.600000000000001</v>
      </c>
      <c r="AK9">
        <v>15.7</v>
      </c>
      <c r="AL9">
        <v>16.5</v>
      </c>
      <c r="AM9">
        <v>363</v>
      </c>
      <c r="AN9" s="8">
        <f t="shared" si="13"/>
        <v>203.41901250000001</v>
      </c>
      <c r="AP9" t="s">
        <v>57</v>
      </c>
      <c r="AR9">
        <v>25</v>
      </c>
      <c r="AS9">
        <v>150</v>
      </c>
      <c r="AT9">
        <v>26</v>
      </c>
      <c r="AU9">
        <v>140</v>
      </c>
      <c r="AV9">
        <f t="shared" si="20"/>
        <v>25.5</v>
      </c>
      <c r="AW9">
        <f t="shared" si="21"/>
        <v>145</v>
      </c>
      <c r="AX9">
        <v>180</v>
      </c>
      <c r="AY9">
        <v>36</v>
      </c>
      <c r="AZ9">
        <f t="shared" si="22"/>
        <v>108</v>
      </c>
      <c r="BC9" t="s">
        <v>57</v>
      </c>
      <c r="BD9">
        <v>0</v>
      </c>
      <c r="BE9">
        <v>1</v>
      </c>
      <c r="BF9">
        <v>1</v>
      </c>
      <c r="BG9">
        <v>0.5</v>
      </c>
      <c r="BI9">
        <v>6</v>
      </c>
      <c r="BJ9">
        <v>108</v>
      </c>
      <c r="BK9">
        <v>5</v>
      </c>
      <c r="BL9">
        <v>135</v>
      </c>
      <c r="BM9">
        <f t="shared" si="6"/>
        <v>5.5</v>
      </c>
      <c r="BN9">
        <f t="shared" si="6"/>
        <v>121.5</v>
      </c>
      <c r="BO9">
        <v>31</v>
      </c>
      <c r="BP9">
        <v>135</v>
      </c>
      <c r="BQ9" s="10">
        <f t="shared" si="16"/>
        <v>83</v>
      </c>
      <c r="BR9">
        <v>15.4</v>
      </c>
      <c r="BS9">
        <v>17.8</v>
      </c>
      <c r="BT9">
        <v>15.6</v>
      </c>
      <c r="BU9">
        <v>17.600000000000001</v>
      </c>
      <c r="BV9" s="8">
        <f t="shared" si="17"/>
        <v>215.59824</v>
      </c>
      <c r="BX9" t="s">
        <v>57</v>
      </c>
      <c r="BY9">
        <v>1</v>
      </c>
      <c r="BZ9">
        <v>2</v>
      </c>
      <c r="CA9">
        <v>2</v>
      </c>
      <c r="CB9">
        <v>2</v>
      </c>
      <c r="CC9">
        <v>7</v>
      </c>
      <c r="CD9">
        <v>150</v>
      </c>
      <c r="CE9">
        <v>10</v>
      </c>
      <c r="CF9">
        <v>130</v>
      </c>
      <c r="CG9">
        <f t="shared" si="7"/>
        <v>8.5</v>
      </c>
      <c r="CH9">
        <f t="shared" si="8"/>
        <v>140</v>
      </c>
      <c r="CI9">
        <v>160</v>
      </c>
      <c r="CJ9">
        <v>180</v>
      </c>
      <c r="CK9">
        <f t="shared" si="18"/>
        <v>170</v>
      </c>
      <c r="CO9" t="s">
        <v>57</v>
      </c>
      <c r="CP9">
        <v>4</v>
      </c>
      <c r="CQ9">
        <v>92</v>
      </c>
      <c r="CR9">
        <v>5</v>
      </c>
      <c r="CS9">
        <v>133</v>
      </c>
      <c r="CT9">
        <f t="shared" si="9"/>
        <v>4.5</v>
      </c>
      <c r="CU9">
        <f t="shared" si="10"/>
        <v>112.5</v>
      </c>
      <c r="CV9">
        <v>14.5</v>
      </c>
      <c r="CW9">
        <v>19.3</v>
      </c>
      <c r="CX9">
        <v>15.6</v>
      </c>
      <c r="CY9">
        <v>19.2</v>
      </c>
      <c r="CZ9">
        <v>356</v>
      </c>
      <c r="DC9" s="8">
        <f>5*(CU9+AD9)+CH9+BN9+AW9</f>
        <v>1051.5</v>
      </c>
    </row>
    <row r="10" spans="2:107">
      <c r="B10" t="s">
        <v>40</v>
      </c>
      <c r="C10">
        <v>332</v>
      </c>
      <c r="D10">
        <v>14.4</v>
      </c>
      <c r="E10">
        <v>17.2</v>
      </c>
      <c r="F10">
        <v>14.4</v>
      </c>
      <c r="G10">
        <v>18.100000000000001</v>
      </c>
      <c r="J10" s="8">
        <f t="shared" si="11"/>
        <v>204.66756000000004</v>
      </c>
      <c r="S10" t="s">
        <v>40</v>
      </c>
      <c r="T10">
        <v>20</v>
      </c>
      <c r="U10">
        <v>21</v>
      </c>
      <c r="V10">
        <v>21</v>
      </c>
      <c r="W10">
        <v>21</v>
      </c>
      <c r="Y10">
        <v>12</v>
      </c>
      <c r="Z10">
        <v>17</v>
      </c>
      <c r="AA10">
        <v>36</v>
      </c>
      <c r="AB10">
        <v>11</v>
      </c>
      <c r="AC10">
        <f t="shared" ref="AC10:AD11" si="23">(Y10+AA10)/2</f>
        <v>24</v>
      </c>
      <c r="AD10">
        <f t="shared" si="23"/>
        <v>14</v>
      </c>
      <c r="AE10">
        <v>180</v>
      </c>
      <c r="AF10">
        <v>180</v>
      </c>
      <c r="AG10">
        <v>180</v>
      </c>
      <c r="AH10">
        <f t="shared" si="19"/>
        <v>180</v>
      </c>
      <c r="AI10">
        <v>16.5</v>
      </c>
      <c r="AJ10">
        <v>16.399999999999999</v>
      </c>
      <c r="AK10">
        <v>15.2</v>
      </c>
      <c r="AL10">
        <v>14.9</v>
      </c>
      <c r="AM10">
        <v>382</v>
      </c>
      <c r="AN10" s="8">
        <f t="shared" si="13"/>
        <v>177.84341999999998</v>
      </c>
      <c r="AP10" t="s">
        <v>40</v>
      </c>
      <c r="AR10">
        <v>14</v>
      </c>
      <c r="AS10">
        <v>83</v>
      </c>
      <c r="AT10">
        <v>18</v>
      </c>
      <c r="AU10">
        <v>84</v>
      </c>
      <c r="AV10">
        <f t="shared" si="20"/>
        <v>16</v>
      </c>
      <c r="AW10">
        <f t="shared" si="21"/>
        <v>83.5</v>
      </c>
      <c r="AX10">
        <v>19</v>
      </c>
      <c r="AY10">
        <v>9</v>
      </c>
      <c r="AZ10">
        <f t="shared" si="22"/>
        <v>14</v>
      </c>
      <c r="BC10" t="s">
        <v>40</v>
      </c>
      <c r="BD10">
        <v>0</v>
      </c>
      <c r="BE10">
        <v>1</v>
      </c>
      <c r="BF10">
        <v>1</v>
      </c>
      <c r="BG10">
        <v>0.5</v>
      </c>
      <c r="BI10">
        <v>9</v>
      </c>
      <c r="BJ10">
        <v>117</v>
      </c>
      <c r="BK10">
        <v>10</v>
      </c>
      <c r="BL10">
        <v>150</v>
      </c>
      <c r="BM10">
        <f t="shared" si="6"/>
        <v>9.5</v>
      </c>
      <c r="BN10">
        <f t="shared" si="6"/>
        <v>133.5</v>
      </c>
      <c r="BO10">
        <v>3</v>
      </c>
      <c r="BP10">
        <v>62</v>
      </c>
      <c r="BQ10" s="10">
        <f t="shared" si="16"/>
        <v>32.5</v>
      </c>
      <c r="BR10">
        <v>15.6</v>
      </c>
      <c r="BS10">
        <v>17.600000000000001</v>
      </c>
      <c r="BT10">
        <v>14.5</v>
      </c>
      <c r="BU10">
        <v>17.3</v>
      </c>
      <c r="BV10" s="8">
        <f t="shared" si="17"/>
        <v>196.97996250000003</v>
      </c>
      <c r="BX10" t="s">
        <v>40</v>
      </c>
      <c r="BY10">
        <v>0</v>
      </c>
      <c r="BZ10">
        <v>2</v>
      </c>
      <c r="CA10">
        <v>1</v>
      </c>
      <c r="CB10">
        <v>1</v>
      </c>
      <c r="CC10">
        <v>23</v>
      </c>
      <c r="CD10">
        <v>150</v>
      </c>
      <c r="CE10">
        <v>12</v>
      </c>
      <c r="CF10">
        <v>125</v>
      </c>
      <c r="CG10">
        <f t="shared" si="7"/>
        <v>17.5</v>
      </c>
      <c r="CH10">
        <f t="shared" si="8"/>
        <v>137.5</v>
      </c>
      <c r="CI10">
        <v>180</v>
      </c>
      <c r="CJ10">
        <v>180</v>
      </c>
      <c r="CK10">
        <f t="shared" si="18"/>
        <v>180</v>
      </c>
      <c r="CO10" t="s">
        <v>40</v>
      </c>
      <c r="CP10">
        <v>8</v>
      </c>
      <c r="CQ10">
        <v>150</v>
      </c>
      <c r="CR10">
        <v>6</v>
      </c>
      <c r="CS10">
        <v>150</v>
      </c>
      <c r="CT10">
        <f t="shared" si="9"/>
        <v>7</v>
      </c>
      <c r="CU10">
        <f t="shared" si="10"/>
        <v>150</v>
      </c>
      <c r="DC10" s="8">
        <f>5*(CU10+AD10)+CH10+BN10+AW10</f>
        <v>1174.5</v>
      </c>
    </row>
    <row r="11" spans="2:107">
      <c r="B11" t="s">
        <v>42</v>
      </c>
      <c r="C11">
        <v>361</v>
      </c>
      <c r="D11">
        <v>16.7</v>
      </c>
      <c r="E11">
        <v>17.399999999999999</v>
      </c>
      <c r="F11">
        <v>16.8</v>
      </c>
      <c r="G11">
        <v>17.399999999999999</v>
      </c>
      <c r="J11" s="8">
        <f t="shared" si="11"/>
        <v>229.54427999999999</v>
      </c>
      <c r="S11" t="s">
        <v>42</v>
      </c>
      <c r="T11">
        <v>21</v>
      </c>
      <c r="U11">
        <v>21</v>
      </c>
      <c r="V11">
        <v>21</v>
      </c>
      <c r="W11">
        <v>21</v>
      </c>
      <c r="Y11">
        <v>7</v>
      </c>
      <c r="Z11">
        <v>13</v>
      </c>
      <c r="AA11">
        <v>9</v>
      </c>
      <c r="AB11">
        <v>22</v>
      </c>
      <c r="AC11">
        <f t="shared" si="23"/>
        <v>8</v>
      </c>
      <c r="AD11">
        <f t="shared" si="23"/>
        <v>17.5</v>
      </c>
      <c r="AE11">
        <v>180</v>
      </c>
      <c r="AF11">
        <v>180</v>
      </c>
      <c r="AG11">
        <v>180</v>
      </c>
      <c r="AH11">
        <f t="shared" si="19"/>
        <v>180</v>
      </c>
      <c r="AI11">
        <v>16.5</v>
      </c>
      <c r="AJ11">
        <v>16.399999999999999</v>
      </c>
      <c r="AK11">
        <v>15.2</v>
      </c>
      <c r="AL11">
        <v>16.399999999999999</v>
      </c>
      <c r="AM11">
        <v>404</v>
      </c>
      <c r="AN11" s="8">
        <f t="shared" si="13"/>
        <v>195.74711999999997</v>
      </c>
      <c r="AP11" t="s">
        <v>42</v>
      </c>
      <c r="AR11">
        <v>6</v>
      </c>
      <c r="AS11">
        <v>118</v>
      </c>
      <c r="AT11">
        <v>23</v>
      </c>
      <c r="AU11">
        <v>105</v>
      </c>
      <c r="AV11">
        <f t="shared" si="20"/>
        <v>14.5</v>
      </c>
      <c r="AW11">
        <f t="shared" si="21"/>
        <v>111.5</v>
      </c>
      <c r="AX11">
        <v>59</v>
      </c>
      <c r="AY11">
        <v>61</v>
      </c>
      <c r="AZ11">
        <f t="shared" si="22"/>
        <v>60</v>
      </c>
      <c r="BC11" t="s">
        <v>42</v>
      </c>
      <c r="BD11">
        <v>0</v>
      </c>
      <c r="BE11">
        <v>1</v>
      </c>
      <c r="BF11">
        <v>1</v>
      </c>
      <c r="BG11">
        <v>1</v>
      </c>
      <c r="BI11">
        <v>14</v>
      </c>
      <c r="BJ11">
        <v>136</v>
      </c>
      <c r="BK11">
        <v>24</v>
      </c>
      <c r="BL11">
        <v>150</v>
      </c>
      <c r="BM11">
        <f t="shared" si="6"/>
        <v>19</v>
      </c>
      <c r="BN11">
        <f t="shared" si="6"/>
        <v>143</v>
      </c>
      <c r="BO11">
        <v>180</v>
      </c>
      <c r="BP11">
        <v>180</v>
      </c>
      <c r="BQ11" s="10">
        <f t="shared" si="16"/>
        <v>180</v>
      </c>
      <c r="BR11">
        <v>17.8</v>
      </c>
      <c r="BS11">
        <v>18.8</v>
      </c>
      <c r="BT11">
        <v>17</v>
      </c>
      <c r="BU11">
        <v>18.399999999999999</v>
      </c>
      <c r="BV11" s="8">
        <f t="shared" si="17"/>
        <v>245.62619999999995</v>
      </c>
      <c r="BX11" t="s">
        <v>42</v>
      </c>
      <c r="BY11">
        <v>0</v>
      </c>
      <c r="BZ11">
        <v>1</v>
      </c>
      <c r="CA11">
        <v>1</v>
      </c>
      <c r="CB11">
        <v>1</v>
      </c>
      <c r="CC11">
        <v>12</v>
      </c>
      <c r="CD11">
        <v>150</v>
      </c>
      <c r="CE11">
        <v>8</v>
      </c>
      <c r="CF11">
        <v>114</v>
      </c>
      <c r="CG11">
        <f>(CC11+CE11)/2</f>
        <v>10</v>
      </c>
      <c r="CH11">
        <f>(CD11+CF11)/2</f>
        <v>132</v>
      </c>
      <c r="CI11">
        <v>180</v>
      </c>
      <c r="CJ11">
        <v>180</v>
      </c>
      <c r="CK11">
        <f t="shared" si="18"/>
        <v>180</v>
      </c>
      <c r="CO11" t="s">
        <v>42</v>
      </c>
      <c r="CP11">
        <v>10</v>
      </c>
      <c r="CQ11">
        <v>150</v>
      </c>
      <c r="CR11">
        <v>11</v>
      </c>
      <c r="CS11">
        <v>150</v>
      </c>
      <c r="CT11">
        <f>(CP11+CR11)/2</f>
        <v>10.5</v>
      </c>
      <c r="CU11">
        <f>(CQ11+CS11)/2</f>
        <v>150</v>
      </c>
      <c r="DC11" s="8">
        <f>5*(CU11+AD11)+CH11+BN11+AW11</f>
        <v>1224</v>
      </c>
    </row>
    <row r="12" spans="2:107">
      <c r="J12" s="8">
        <f>AVERAGE(J5:J11)</f>
        <v>211.81464375000004</v>
      </c>
      <c r="AN12" s="8">
        <f>AVERAGE(AN5:AN11)</f>
        <v>194.64907874999997</v>
      </c>
      <c r="BG12">
        <f>AVERAGE(BG5:BG11)</f>
        <v>0.83333333333333337</v>
      </c>
      <c r="BV12" s="8">
        <f>AVERAGE(BV6:BV11)</f>
        <v>232.96142625000002</v>
      </c>
      <c r="CB12">
        <f>AVERAGE(CB6:CB11)</f>
        <v>1.6666666666666667</v>
      </c>
    </row>
    <row r="13" spans="2:107">
      <c r="J13" s="8">
        <f>STDEV(J5:J11)/SQRT(COUNT(J5:J11))</f>
        <v>6.4690514845129368</v>
      </c>
      <c r="AN13" s="8">
        <f>STDEV(AN5:AN11)/SQRT(COUNT(AN5:AN11))</f>
        <v>5.4666743170936734</v>
      </c>
      <c r="BV13" s="8">
        <f>STDEV(BV6:BV11)/SQRT(COUNT(BV6:BV11))</f>
        <v>9.6000387363907418</v>
      </c>
    </row>
    <row r="14" spans="2:107" ht="63">
      <c r="B14" s="6" t="s">
        <v>59</v>
      </c>
      <c r="S14" s="6" t="s">
        <v>59</v>
      </c>
      <c r="AP14" s="6" t="s">
        <v>59</v>
      </c>
      <c r="BC14" t="s">
        <v>59</v>
      </c>
      <c r="BX14" t="s">
        <v>59</v>
      </c>
      <c r="CO14" s="6" t="s">
        <v>59</v>
      </c>
    </row>
    <row r="15" spans="2:107">
      <c r="B15" t="s">
        <v>45</v>
      </c>
      <c r="C15">
        <v>378</v>
      </c>
      <c r="D15">
        <v>16.8</v>
      </c>
      <c r="E15">
        <v>17.600000000000001</v>
      </c>
      <c r="F15">
        <v>17.2</v>
      </c>
      <c r="G15">
        <v>17.7</v>
      </c>
      <c r="J15" s="8">
        <f>(F15*G15)*3.141/4</f>
        <v>239.06151</v>
      </c>
      <c r="S15" t="s">
        <v>45</v>
      </c>
      <c r="T15" s="5">
        <v>15</v>
      </c>
      <c r="U15">
        <v>6</v>
      </c>
      <c r="V15">
        <v>11</v>
      </c>
      <c r="W15">
        <v>18</v>
      </c>
      <c r="Y15">
        <v>7</v>
      </c>
      <c r="Z15">
        <v>3</v>
      </c>
      <c r="AA15">
        <v>13</v>
      </c>
      <c r="AB15">
        <v>5</v>
      </c>
      <c r="AC15">
        <f>(Y15+AA15)/2</f>
        <v>10</v>
      </c>
      <c r="AD15">
        <f>(Z15+AB15)/2</f>
        <v>4</v>
      </c>
      <c r="AE15">
        <v>180</v>
      </c>
      <c r="AF15">
        <v>146</v>
      </c>
      <c r="AG15">
        <v>180</v>
      </c>
      <c r="AH15">
        <f>AVERAGE(AE15:AG15)</f>
        <v>168.66666666666666</v>
      </c>
      <c r="AI15">
        <v>14.6</v>
      </c>
      <c r="AJ15">
        <v>16.899999999999999</v>
      </c>
      <c r="AK15">
        <v>10.9</v>
      </c>
      <c r="AL15">
        <v>11.4</v>
      </c>
      <c r="AM15">
        <v>419</v>
      </c>
      <c r="AN15" s="8">
        <f>AK15*AL15*3.141/4</f>
        <v>97.575164999999998</v>
      </c>
      <c r="AP15" t="s">
        <v>45</v>
      </c>
      <c r="AR15">
        <v>11</v>
      </c>
      <c r="AS15">
        <v>10</v>
      </c>
      <c r="AT15">
        <v>5</v>
      </c>
      <c r="AU15">
        <v>5</v>
      </c>
      <c r="AV15">
        <f t="shared" ref="AV15:AV21" si="24">(AR15+AT15)/2</f>
        <v>8</v>
      </c>
      <c r="AW15">
        <f t="shared" ref="AW15:AW21" si="25">(AS15+AU15)/2</f>
        <v>7.5</v>
      </c>
      <c r="AX15">
        <v>117</v>
      </c>
      <c r="AY15">
        <v>180</v>
      </c>
      <c r="AZ15">
        <f>AVERAGE(AX15:AY15)</f>
        <v>148.5</v>
      </c>
      <c r="BC15" t="s">
        <v>45</v>
      </c>
      <c r="BD15">
        <v>0</v>
      </c>
      <c r="BE15">
        <v>2</v>
      </c>
      <c r="BF15">
        <v>1</v>
      </c>
      <c r="BG15">
        <v>4</v>
      </c>
      <c r="BI15">
        <v>10</v>
      </c>
      <c r="BJ15">
        <v>8</v>
      </c>
      <c r="BK15">
        <v>3</v>
      </c>
      <c r="BL15">
        <v>8</v>
      </c>
      <c r="BM15">
        <f t="shared" ref="BM15" si="26">(BI15+BK15)/2</f>
        <v>6.5</v>
      </c>
      <c r="BN15">
        <f t="shared" ref="BN15" si="27">(BJ15+BL15)/2</f>
        <v>8</v>
      </c>
      <c r="BO15">
        <v>87</v>
      </c>
      <c r="BP15">
        <v>42</v>
      </c>
      <c r="BQ15">
        <f t="shared" ref="BQ15:BQ21" si="28">AVERAGE(BO15:BP15)</f>
        <v>64.5</v>
      </c>
      <c r="BR15">
        <v>17.899999999999999</v>
      </c>
      <c r="BS15">
        <v>20.3</v>
      </c>
      <c r="BT15">
        <v>12.2</v>
      </c>
      <c r="BU15">
        <v>14.8</v>
      </c>
      <c r="BV15" s="8">
        <f>BT15*BU15*3.141/4</f>
        <v>141.78474</v>
      </c>
      <c r="BX15" t="s">
        <v>45</v>
      </c>
      <c r="BY15">
        <v>4</v>
      </c>
      <c r="BZ15">
        <v>11</v>
      </c>
      <c r="CA15">
        <v>8</v>
      </c>
      <c r="CB15">
        <v>4</v>
      </c>
      <c r="CC15">
        <v>26</v>
      </c>
      <c r="CD15">
        <v>12</v>
      </c>
      <c r="CE15">
        <v>11</v>
      </c>
      <c r="CF15">
        <v>9</v>
      </c>
      <c r="CG15">
        <f t="shared" ref="CG15" si="29">(CC15+CE15)/2</f>
        <v>18.5</v>
      </c>
      <c r="CH15">
        <f t="shared" ref="CH15" si="30">(CD15+CF15)/2</f>
        <v>10.5</v>
      </c>
      <c r="CI15">
        <v>96</v>
      </c>
      <c r="CJ15">
        <v>180</v>
      </c>
      <c r="CK15" s="8">
        <f>AVERAGE(CI15:CJ15)</f>
        <v>138</v>
      </c>
      <c r="CO15" t="s">
        <v>45</v>
      </c>
      <c r="CP15">
        <v>8</v>
      </c>
      <c r="CQ15">
        <v>8</v>
      </c>
      <c r="CR15">
        <v>5</v>
      </c>
      <c r="CS15">
        <v>6</v>
      </c>
      <c r="CT15">
        <f t="shared" ref="CT15:CT19" si="31">(CP15+CR15)/2</f>
        <v>6.5</v>
      </c>
      <c r="CU15">
        <f t="shared" ref="CU15:CU19" si="32">(CQ15+CS15)/2</f>
        <v>7</v>
      </c>
      <c r="CZ15">
        <v>424</v>
      </c>
      <c r="DC15" s="8">
        <f>5*(CU15+AD15)+CH15+BN15+AW15</f>
        <v>81</v>
      </c>
    </row>
    <row r="16" spans="2:107" ht="14.25" customHeight="1">
      <c r="B16" t="s">
        <v>48</v>
      </c>
      <c r="C16">
        <v>384</v>
      </c>
      <c r="D16">
        <v>16.2</v>
      </c>
      <c r="E16">
        <v>19</v>
      </c>
      <c r="F16">
        <v>15.8</v>
      </c>
      <c r="G16">
        <v>18.899999999999999</v>
      </c>
      <c r="J16" s="8">
        <f t="shared" ref="J16:J21" si="33">(F16*G16)*3.141/4</f>
        <v>234.491355</v>
      </c>
      <c r="S16" t="s">
        <v>48</v>
      </c>
      <c r="T16">
        <v>21</v>
      </c>
      <c r="U16">
        <v>21</v>
      </c>
      <c r="V16">
        <v>21</v>
      </c>
      <c r="W16">
        <v>21</v>
      </c>
      <c r="Y16">
        <v>5</v>
      </c>
      <c r="Z16">
        <v>10</v>
      </c>
      <c r="AA16">
        <v>6</v>
      </c>
      <c r="AB16">
        <v>11</v>
      </c>
      <c r="AC16">
        <f>(Y16+AA16)/2</f>
        <v>5.5</v>
      </c>
      <c r="AD16">
        <f>(Z16+AB16)/2</f>
        <v>10.5</v>
      </c>
      <c r="AE16">
        <v>180</v>
      </c>
      <c r="AF16">
        <v>49</v>
      </c>
      <c r="AG16">
        <v>180</v>
      </c>
      <c r="AH16">
        <f t="shared" ref="AH16:AH21" si="34">AVERAGE(AE16:AG16)</f>
        <v>136.33333333333334</v>
      </c>
      <c r="AI16">
        <v>17.399999999999999</v>
      </c>
      <c r="AJ16">
        <v>17.399999999999999</v>
      </c>
      <c r="AK16">
        <v>11.9</v>
      </c>
      <c r="AL16">
        <v>13.5</v>
      </c>
      <c r="AM16">
        <v>421</v>
      </c>
      <c r="AN16" s="8">
        <f t="shared" ref="AN16:AN20" si="35">AK16*AL16*3.141/4</f>
        <v>126.1504125</v>
      </c>
      <c r="AP16" t="s">
        <v>48</v>
      </c>
      <c r="AR16">
        <v>13</v>
      </c>
      <c r="AS16">
        <v>20</v>
      </c>
      <c r="AT16">
        <v>21</v>
      </c>
      <c r="AU16">
        <v>10</v>
      </c>
      <c r="AV16">
        <f t="shared" si="24"/>
        <v>17</v>
      </c>
      <c r="AW16">
        <f t="shared" si="25"/>
        <v>15</v>
      </c>
      <c r="AX16">
        <v>111</v>
      </c>
      <c r="AY16">
        <v>17</v>
      </c>
      <c r="AZ16">
        <f t="shared" ref="AZ16:AZ21" si="36">AVERAGE(AX16:AY16)</f>
        <v>64</v>
      </c>
      <c r="BC16" t="s">
        <v>48</v>
      </c>
      <c r="BD16">
        <v>19</v>
      </c>
      <c r="BE16">
        <v>18</v>
      </c>
      <c r="BF16">
        <v>19</v>
      </c>
      <c r="BG16">
        <v>18</v>
      </c>
      <c r="BI16">
        <v>17</v>
      </c>
      <c r="BJ16">
        <v>4</v>
      </c>
      <c r="BK16">
        <v>22</v>
      </c>
      <c r="BL16">
        <v>5</v>
      </c>
      <c r="BM16">
        <f t="shared" ref="BM16:BN21" si="37">(BI16+BK16)/2</f>
        <v>19.5</v>
      </c>
      <c r="BN16">
        <f t="shared" si="37"/>
        <v>4.5</v>
      </c>
      <c r="BO16">
        <v>165</v>
      </c>
      <c r="BP16">
        <v>180</v>
      </c>
      <c r="BQ16">
        <f t="shared" si="28"/>
        <v>172.5</v>
      </c>
      <c r="BR16">
        <v>18.100000000000001</v>
      </c>
      <c r="BS16">
        <v>19.600000000000001</v>
      </c>
      <c r="BT16">
        <v>12.9</v>
      </c>
      <c r="BU16">
        <v>14.5</v>
      </c>
      <c r="BV16" s="8">
        <f t="shared" ref="BV16:BV21" si="38">BT16*BU16*3.141/4</f>
        <v>146.8810125</v>
      </c>
      <c r="BX16" t="s">
        <v>48</v>
      </c>
      <c r="BY16">
        <v>15</v>
      </c>
      <c r="BZ16">
        <v>15</v>
      </c>
      <c r="CA16">
        <v>15</v>
      </c>
      <c r="CB16">
        <v>21</v>
      </c>
      <c r="CC16">
        <v>10</v>
      </c>
      <c r="CD16">
        <v>12</v>
      </c>
      <c r="CE16">
        <v>4</v>
      </c>
      <c r="CF16">
        <v>8</v>
      </c>
      <c r="CG16">
        <f t="shared" ref="CG16:CG21" si="39">(CC16+CE16)/2</f>
        <v>7</v>
      </c>
      <c r="CH16">
        <f t="shared" ref="CH16:CH21" si="40">(CD16+CF16)/2</f>
        <v>10</v>
      </c>
      <c r="CI16">
        <v>171</v>
      </c>
      <c r="CJ16">
        <v>180</v>
      </c>
      <c r="CK16">
        <f t="shared" ref="CK16:CK20" si="41">AVERAGE(CI16:CJ16)</f>
        <v>175.5</v>
      </c>
      <c r="CO16" t="s">
        <v>48</v>
      </c>
      <c r="CP16">
        <v>14</v>
      </c>
      <c r="CQ16">
        <v>26</v>
      </c>
      <c r="CR16">
        <v>8</v>
      </c>
      <c r="CS16">
        <v>16</v>
      </c>
      <c r="CT16">
        <f t="shared" si="31"/>
        <v>11</v>
      </c>
      <c r="CU16">
        <f t="shared" si="32"/>
        <v>21</v>
      </c>
      <c r="CV16">
        <v>18.8</v>
      </c>
      <c r="CW16">
        <v>19.100000000000001</v>
      </c>
      <c r="CX16">
        <v>12.5</v>
      </c>
      <c r="CY16">
        <v>15.5</v>
      </c>
      <c r="CZ16">
        <v>436</v>
      </c>
      <c r="DC16" s="8">
        <f>5*(CU16+AD16)+CH16+BN16+AW16</f>
        <v>187</v>
      </c>
    </row>
    <row r="17" spans="2:107">
      <c r="B17" t="s">
        <v>38</v>
      </c>
      <c r="C17">
        <v>359</v>
      </c>
      <c r="D17">
        <v>16.2</v>
      </c>
      <c r="E17">
        <v>18.2</v>
      </c>
      <c r="F17">
        <v>15.5</v>
      </c>
      <c r="G17">
        <v>17.100000000000001</v>
      </c>
      <c r="J17" s="8">
        <f t="shared" si="33"/>
        <v>208.13051250000001</v>
      </c>
      <c r="S17" t="s">
        <v>38</v>
      </c>
      <c r="T17">
        <v>21</v>
      </c>
      <c r="U17">
        <v>15</v>
      </c>
      <c r="V17">
        <f>AVERAGE(T17,U17)</f>
        <v>18</v>
      </c>
      <c r="W17">
        <v>18</v>
      </c>
      <c r="Y17">
        <v>23</v>
      </c>
      <c r="Z17">
        <v>3</v>
      </c>
      <c r="AA17">
        <v>14</v>
      </c>
      <c r="AB17">
        <v>16</v>
      </c>
      <c r="AC17">
        <f t="shared" ref="AC17:AD18" si="42">(Y17+AA17)/2</f>
        <v>18.5</v>
      </c>
      <c r="AD17">
        <f t="shared" si="42"/>
        <v>9.5</v>
      </c>
      <c r="AE17">
        <v>30</v>
      </c>
      <c r="AF17">
        <v>168</v>
      </c>
      <c r="AG17">
        <v>161</v>
      </c>
      <c r="AH17">
        <f t="shared" si="34"/>
        <v>119.66666666666667</v>
      </c>
      <c r="AI17">
        <v>15</v>
      </c>
      <c r="AJ17">
        <v>17</v>
      </c>
      <c r="AK17">
        <v>9.5</v>
      </c>
      <c r="AL17">
        <v>11.1</v>
      </c>
      <c r="AM17">
        <v>402</v>
      </c>
      <c r="AN17" s="8">
        <f t="shared" si="35"/>
        <v>82.804612500000005</v>
      </c>
      <c r="AP17" t="s">
        <v>38</v>
      </c>
      <c r="AR17">
        <v>19</v>
      </c>
      <c r="AS17">
        <v>11</v>
      </c>
      <c r="AT17">
        <v>10</v>
      </c>
      <c r="AU17">
        <v>11</v>
      </c>
      <c r="AV17">
        <f t="shared" si="24"/>
        <v>14.5</v>
      </c>
      <c r="AW17">
        <f t="shared" si="25"/>
        <v>11</v>
      </c>
      <c r="AX17">
        <v>71</v>
      </c>
      <c r="AY17">
        <v>180</v>
      </c>
      <c r="AZ17">
        <f t="shared" si="36"/>
        <v>125.5</v>
      </c>
      <c r="BC17" t="s">
        <v>38</v>
      </c>
      <c r="BD17">
        <v>4</v>
      </c>
      <c r="BE17">
        <v>7</v>
      </c>
      <c r="BF17">
        <v>6</v>
      </c>
      <c r="BG17">
        <v>14</v>
      </c>
      <c r="BI17">
        <v>3</v>
      </c>
      <c r="BJ17">
        <v>14</v>
      </c>
      <c r="BK17">
        <v>21</v>
      </c>
      <c r="BL17">
        <v>13</v>
      </c>
      <c r="BM17">
        <f t="shared" si="37"/>
        <v>12</v>
      </c>
      <c r="BN17">
        <f t="shared" si="37"/>
        <v>13.5</v>
      </c>
      <c r="BO17">
        <v>180</v>
      </c>
      <c r="BP17">
        <v>180</v>
      </c>
      <c r="BQ17">
        <f t="shared" si="28"/>
        <v>180</v>
      </c>
      <c r="BR17">
        <v>17.100000000000001</v>
      </c>
      <c r="BS17">
        <v>18.5</v>
      </c>
      <c r="BT17">
        <v>12.7</v>
      </c>
      <c r="BU17">
        <v>14.6</v>
      </c>
      <c r="BV17" s="8">
        <f t="shared" si="38"/>
        <v>145.601055</v>
      </c>
      <c r="BX17" t="s">
        <v>38</v>
      </c>
      <c r="BY17">
        <v>3</v>
      </c>
      <c r="BZ17">
        <v>10</v>
      </c>
      <c r="CA17">
        <v>7</v>
      </c>
      <c r="CB17">
        <v>14</v>
      </c>
      <c r="CC17">
        <v>7</v>
      </c>
      <c r="CD17">
        <v>10</v>
      </c>
      <c r="CE17">
        <v>3</v>
      </c>
      <c r="CF17">
        <v>18</v>
      </c>
      <c r="CG17">
        <f t="shared" si="39"/>
        <v>5</v>
      </c>
      <c r="CH17">
        <f t="shared" si="40"/>
        <v>14</v>
      </c>
      <c r="CI17">
        <v>20</v>
      </c>
      <c r="CJ17">
        <v>75</v>
      </c>
      <c r="CK17">
        <f t="shared" si="41"/>
        <v>47.5</v>
      </c>
      <c r="CO17" t="s">
        <v>38</v>
      </c>
      <c r="CP17">
        <v>34</v>
      </c>
      <c r="CQ17">
        <v>17</v>
      </c>
      <c r="CR17">
        <v>17</v>
      </c>
      <c r="CS17">
        <v>15</v>
      </c>
      <c r="CT17">
        <f t="shared" si="31"/>
        <v>25.5</v>
      </c>
      <c r="CU17">
        <f t="shared" si="32"/>
        <v>16</v>
      </c>
      <c r="CV17">
        <v>17.399999999999999</v>
      </c>
      <c r="CW17">
        <v>19.100000000000001</v>
      </c>
      <c r="CX17">
        <v>14.4</v>
      </c>
      <c r="CY17">
        <v>14.2</v>
      </c>
      <c r="CZ17">
        <v>419</v>
      </c>
      <c r="DC17" s="8">
        <f>5*(CU17+AD17)+CH17+BN17+AW17</f>
        <v>166</v>
      </c>
    </row>
    <row r="18" spans="2:107">
      <c r="B18" t="s">
        <v>39</v>
      </c>
      <c r="C18">
        <v>351</v>
      </c>
      <c r="D18">
        <v>16.600000000000001</v>
      </c>
      <c r="E18">
        <v>17.8</v>
      </c>
      <c r="F18">
        <v>15.6</v>
      </c>
      <c r="G18">
        <v>18.3</v>
      </c>
      <c r="J18" s="8">
        <f t="shared" si="33"/>
        <v>224.17317000000003</v>
      </c>
      <c r="S18" t="s">
        <v>39</v>
      </c>
      <c r="T18">
        <v>21</v>
      </c>
      <c r="U18">
        <v>21</v>
      </c>
      <c r="V18">
        <f>AVERAGE(T18,U18)</f>
        <v>21</v>
      </c>
      <c r="W18">
        <v>21</v>
      </c>
      <c r="Y18">
        <v>14</v>
      </c>
      <c r="Z18">
        <v>12</v>
      </c>
      <c r="AA18">
        <v>12</v>
      </c>
      <c r="AB18">
        <v>9</v>
      </c>
      <c r="AC18">
        <f t="shared" si="42"/>
        <v>13</v>
      </c>
      <c r="AD18">
        <f t="shared" si="42"/>
        <v>10.5</v>
      </c>
      <c r="AE18">
        <v>87</v>
      </c>
      <c r="AF18">
        <v>72</v>
      </c>
      <c r="AG18">
        <v>132</v>
      </c>
      <c r="AH18">
        <f t="shared" si="34"/>
        <v>97</v>
      </c>
      <c r="AI18">
        <v>14.9</v>
      </c>
      <c r="AJ18">
        <v>16.2</v>
      </c>
      <c r="AK18">
        <v>10.199999999999999</v>
      </c>
      <c r="AL18">
        <v>12.1</v>
      </c>
      <c r="AM18">
        <v>388</v>
      </c>
      <c r="AN18" s="8">
        <f t="shared" si="35"/>
        <v>96.915554999999998</v>
      </c>
      <c r="AP18" t="s">
        <v>39</v>
      </c>
      <c r="AR18">
        <v>34</v>
      </c>
      <c r="AS18">
        <v>24</v>
      </c>
      <c r="AT18">
        <v>5</v>
      </c>
      <c r="AU18">
        <v>27</v>
      </c>
      <c r="AV18">
        <f t="shared" si="24"/>
        <v>19.5</v>
      </c>
      <c r="AW18">
        <f t="shared" si="25"/>
        <v>25.5</v>
      </c>
      <c r="AX18">
        <v>180</v>
      </c>
      <c r="AY18">
        <v>180</v>
      </c>
      <c r="AZ18">
        <f t="shared" si="36"/>
        <v>180</v>
      </c>
      <c r="BC18" t="s">
        <v>39</v>
      </c>
      <c r="BD18">
        <v>14</v>
      </c>
      <c r="BE18">
        <v>15</v>
      </c>
      <c r="BF18">
        <v>15</v>
      </c>
      <c r="BG18">
        <v>14</v>
      </c>
      <c r="BI18">
        <v>20</v>
      </c>
      <c r="BJ18">
        <v>21</v>
      </c>
      <c r="BK18">
        <v>8</v>
      </c>
      <c r="BL18">
        <v>5</v>
      </c>
      <c r="BM18">
        <f t="shared" si="37"/>
        <v>14</v>
      </c>
      <c r="BN18">
        <f t="shared" si="37"/>
        <v>13</v>
      </c>
      <c r="BO18">
        <v>47</v>
      </c>
      <c r="BP18">
        <v>42</v>
      </c>
      <c r="BQ18">
        <f t="shared" si="28"/>
        <v>44.5</v>
      </c>
      <c r="BR18">
        <v>17.5</v>
      </c>
      <c r="BS18">
        <v>18.2</v>
      </c>
      <c r="BT18">
        <v>9.9</v>
      </c>
      <c r="BU18">
        <v>14</v>
      </c>
      <c r="BV18" s="8">
        <f t="shared" si="38"/>
        <v>108.83565</v>
      </c>
      <c r="BX18" t="s">
        <v>39</v>
      </c>
      <c r="BY18">
        <v>15</v>
      </c>
      <c r="BZ18">
        <v>15</v>
      </c>
      <c r="CA18">
        <v>15</v>
      </c>
      <c r="CB18">
        <v>21</v>
      </c>
      <c r="CC18">
        <v>4</v>
      </c>
      <c r="CD18">
        <v>47</v>
      </c>
      <c r="CE18">
        <v>3</v>
      </c>
      <c r="CF18">
        <v>18</v>
      </c>
      <c r="CG18">
        <f t="shared" si="39"/>
        <v>3.5</v>
      </c>
      <c r="CH18">
        <f t="shared" si="40"/>
        <v>32.5</v>
      </c>
      <c r="CI18">
        <v>180</v>
      </c>
      <c r="CJ18">
        <v>180</v>
      </c>
      <c r="CK18">
        <f t="shared" si="41"/>
        <v>180</v>
      </c>
      <c r="CO18" t="s">
        <v>39</v>
      </c>
      <c r="CP18">
        <v>13</v>
      </c>
      <c r="CQ18">
        <v>13</v>
      </c>
      <c r="CR18">
        <v>10</v>
      </c>
      <c r="CS18">
        <v>11</v>
      </c>
      <c r="CT18">
        <f t="shared" si="31"/>
        <v>11.5</v>
      </c>
      <c r="CU18">
        <f t="shared" si="32"/>
        <v>12</v>
      </c>
      <c r="CV18">
        <v>18.100000000000001</v>
      </c>
      <c r="CW18">
        <v>20.2</v>
      </c>
      <c r="CX18">
        <v>10.3</v>
      </c>
      <c r="CY18">
        <v>15.7</v>
      </c>
      <c r="CZ18">
        <v>405</v>
      </c>
      <c r="DC18" s="8">
        <f>5*(CU18+AD18)+CH18+BN18+AW18</f>
        <v>183.5</v>
      </c>
    </row>
    <row r="19" spans="2:107">
      <c r="B19" t="s">
        <v>49</v>
      </c>
      <c r="C19">
        <v>353</v>
      </c>
      <c r="D19">
        <v>15.7</v>
      </c>
      <c r="E19">
        <v>17.399999999999999</v>
      </c>
      <c r="F19">
        <v>16.2</v>
      </c>
      <c r="G19">
        <v>17.600000000000001</v>
      </c>
      <c r="J19" s="8">
        <f t="shared" si="33"/>
        <v>223.89048</v>
      </c>
      <c r="S19" t="s">
        <v>49</v>
      </c>
      <c r="T19">
        <v>19</v>
      </c>
      <c r="U19">
        <v>12</v>
      </c>
      <c r="V19">
        <v>16</v>
      </c>
      <c r="W19">
        <v>18</v>
      </c>
      <c r="Y19">
        <v>13</v>
      </c>
      <c r="Z19">
        <v>6</v>
      </c>
      <c r="AA19">
        <v>3</v>
      </c>
      <c r="AB19">
        <v>12</v>
      </c>
      <c r="AC19">
        <f>(Y19+AA19)/2</f>
        <v>8</v>
      </c>
      <c r="AD19">
        <f>(Z19+AB19)/2</f>
        <v>9</v>
      </c>
      <c r="AE19">
        <v>180</v>
      </c>
      <c r="AF19">
        <v>180</v>
      </c>
      <c r="AG19">
        <v>180</v>
      </c>
      <c r="AH19">
        <f t="shared" si="34"/>
        <v>180</v>
      </c>
      <c r="AI19">
        <v>14.8</v>
      </c>
      <c r="AJ19">
        <v>16</v>
      </c>
      <c r="AK19">
        <v>10.8</v>
      </c>
      <c r="AL19">
        <v>11.9</v>
      </c>
      <c r="AM19">
        <v>380</v>
      </c>
      <c r="AN19" s="8">
        <f t="shared" si="35"/>
        <v>100.92033000000001</v>
      </c>
      <c r="AP19" t="s">
        <v>49</v>
      </c>
      <c r="AR19">
        <v>8</v>
      </c>
      <c r="AS19">
        <v>17</v>
      </c>
      <c r="AT19">
        <v>5</v>
      </c>
      <c r="AU19">
        <v>29</v>
      </c>
      <c r="AV19">
        <f t="shared" si="24"/>
        <v>6.5</v>
      </c>
      <c r="AW19">
        <f t="shared" si="25"/>
        <v>23</v>
      </c>
      <c r="AX19">
        <v>180</v>
      </c>
      <c r="AY19">
        <v>180</v>
      </c>
      <c r="AZ19">
        <f t="shared" si="36"/>
        <v>180</v>
      </c>
      <c r="BC19" t="s">
        <v>49</v>
      </c>
      <c r="BD19">
        <v>4</v>
      </c>
      <c r="BE19">
        <v>7</v>
      </c>
      <c r="BF19">
        <v>6</v>
      </c>
      <c r="BG19">
        <v>9</v>
      </c>
      <c r="BI19">
        <v>5</v>
      </c>
      <c r="BJ19">
        <v>3</v>
      </c>
      <c r="BK19">
        <v>30</v>
      </c>
      <c r="BL19">
        <v>11</v>
      </c>
      <c r="BM19">
        <f t="shared" si="37"/>
        <v>17.5</v>
      </c>
      <c r="BN19">
        <f t="shared" si="37"/>
        <v>7</v>
      </c>
      <c r="BO19">
        <v>180</v>
      </c>
      <c r="BP19">
        <v>180</v>
      </c>
      <c r="BQ19">
        <f t="shared" si="28"/>
        <v>180</v>
      </c>
      <c r="BR19">
        <v>16.2</v>
      </c>
      <c r="BS19">
        <v>19</v>
      </c>
      <c r="BT19">
        <v>10.8</v>
      </c>
      <c r="BU19">
        <v>15.8</v>
      </c>
      <c r="BV19" s="8">
        <f t="shared" si="38"/>
        <v>133.99506000000002</v>
      </c>
      <c r="BX19" t="s">
        <v>49</v>
      </c>
      <c r="BY19">
        <v>21</v>
      </c>
      <c r="BZ19">
        <v>21</v>
      </c>
      <c r="CA19">
        <v>21</v>
      </c>
      <c r="CB19">
        <v>21</v>
      </c>
      <c r="CC19">
        <v>10</v>
      </c>
      <c r="CD19">
        <v>10</v>
      </c>
      <c r="CE19">
        <v>12</v>
      </c>
      <c r="CF19">
        <v>17</v>
      </c>
      <c r="CG19">
        <f t="shared" si="39"/>
        <v>11</v>
      </c>
      <c r="CH19">
        <f t="shared" si="40"/>
        <v>13.5</v>
      </c>
      <c r="CI19">
        <v>180</v>
      </c>
      <c r="CJ19">
        <v>180</v>
      </c>
      <c r="CK19">
        <f t="shared" si="41"/>
        <v>180</v>
      </c>
      <c r="CO19" t="s">
        <v>49</v>
      </c>
      <c r="CP19">
        <v>7</v>
      </c>
      <c r="CQ19">
        <v>15</v>
      </c>
      <c r="CR19">
        <v>12</v>
      </c>
      <c r="CS19">
        <v>12</v>
      </c>
      <c r="CT19">
        <f t="shared" si="31"/>
        <v>9.5</v>
      </c>
      <c r="CU19">
        <f t="shared" si="32"/>
        <v>13.5</v>
      </c>
      <c r="CZ19">
        <v>392</v>
      </c>
      <c r="DC19" s="8">
        <f>5*(CU19+AD19)+CH19+BN19+AW19</f>
        <v>156</v>
      </c>
    </row>
    <row r="20" spans="2:107">
      <c r="B20" t="s">
        <v>51</v>
      </c>
      <c r="C20">
        <v>346</v>
      </c>
      <c r="D20">
        <v>16.7</v>
      </c>
      <c r="E20">
        <v>17</v>
      </c>
      <c r="F20">
        <v>16.399999999999999</v>
      </c>
      <c r="G20">
        <v>18</v>
      </c>
      <c r="J20" s="8">
        <f t="shared" si="33"/>
        <v>231.8058</v>
      </c>
      <c r="S20" t="s">
        <v>51</v>
      </c>
      <c r="T20">
        <v>21</v>
      </c>
      <c r="U20">
        <v>21</v>
      </c>
      <c r="V20">
        <v>21</v>
      </c>
      <c r="W20">
        <v>21</v>
      </c>
      <c r="Y20">
        <v>13</v>
      </c>
      <c r="Z20">
        <v>13</v>
      </c>
      <c r="AA20">
        <v>14</v>
      </c>
      <c r="AB20">
        <v>6</v>
      </c>
      <c r="AC20">
        <f t="shared" ref="AC20:AD21" si="43">(Y20+AA20)/2</f>
        <v>13.5</v>
      </c>
      <c r="AD20">
        <f t="shared" si="43"/>
        <v>9.5</v>
      </c>
      <c r="AE20">
        <v>117</v>
      </c>
      <c r="AF20">
        <v>180</v>
      </c>
      <c r="AG20">
        <v>180</v>
      </c>
      <c r="AH20">
        <f>AVERAGE(AE20:AG20)</f>
        <v>159</v>
      </c>
      <c r="AI20">
        <v>15.4</v>
      </c>
      <c r="AJ20">
        <v>16.100000000000001</v>
      </c>
      <c r="AK20">
        <v>11.6</v>
      </c>
      <c r="AL20">
        <v>11.5</v>
      </c>
      <c r="AM20">
        <v>413</v>
      </c>
      <c r="AN20" s="8">
        <f t="shared" si="35"/>
        <v>104.75235000000001</v>
      </c>
      <c r="AP20" t="s">
        <v>51</v>
      </c>
      <c r="AR20">
        <v>14</v>
      </c>
      <c r="AS20">
        <v>13</v>
      </c>
      <c r="AT20">
        <v>10</v>
      </c>
      <c r="AU20">
        <v>30</v>
      </c>
      <c r="AV20">
        <f t="shared" si="24"/>
        <v>12</v>
      </c>
      <c r="AW20">
        <f t="shared" si="25"/>
        <v>21.5</v>
      </c>
      <c r="AX20">
        <v>87</v>
      </c>
      <c r="AY20">
        <v>180</v>
      </c>
      <c r="AZ20">
        <f>AVERAGE(AX20:AY20)</f>
        <v>133.5</v>
      </c>
      <c r="BC20" t="s">
        <v>51</v>
      </c>
      <c r="BD20">
        <v>14</v>
      </c>
      <c r="BE20">
        <v>17</v>
      </c>
      <c r="BF20">
        <v>16</v>
      </c>
      <c r="BG20">
        <v>18</v>
      </c>
      <c r="BI20">
        <v>6</v>
      </c>
      <c r="BJ20">
        <v>21</v>
      </c>
      <c r="BK20">
        <v>2</v>
      </c>
      <c r="BL20">
        <v>10</v>
      </c>
      <c r="BM20">
        <f t="shared" si="37"/>
        <v>4</v>
      </c>
      <c r="BN20">
        <f t="shared" si="37"/>
        <v>15.5</v>
      </c>
      <c r="BO20">
        <v>142</v>
      </c>
      <c r="BP20">
        <v>180</v>
      </c>
      <c r="BQ20">
        <f t="shared" si="28"/>
        <v>161</v>
      </c>
      <c r="BR20">
        <v>17.2</v>
      </c>
      <c r="BS20">
        <v>17.8</v>
      </c>
      <c r="BT20">
        <v>10.8</v>
      </c>
      <c r="BU20">
        <v>14.2</v>
      </c>
      <c r="BV20" s="8">
        <f t="shared" si="38"/>
        <v>120.42594000000001</v>
      </c>
      <c r="BX20" t="s">
        <v>51</v>
      </c>
      <c r="BY20">
        <v>16</v>
      </c>
      <c r="BZ20">
        <v>21</v>
      </c>
      <c r="CA20">
        <v>19</v>
      </c>
      <c r="CB20">
        <v>21</v>
      </c>
      <c r="CC20">
        <v>12</v>
      </c>
      <c r="CD20">
        <v>35</v>
      </c>
      <c r="CE20">
        <v>13</v>
      </c>
      <c r="CF20">
        <v>40</v>
      </c>
      <c r="CG20">
        <f t="shared" si="39"/>
        <v>12.5</v>
      </c>
      <c r="CH20">
        <f t="shared" si="40"/>
        <v>37.5</v>
      </c>
      <c r="CI20">
        <v>180</v>
      </c>
      <c r="CJ20">
        <v>180</v>
      </c>
      <c r="CK20">
        <f t="shared" si="41"/>
        <v>180</v>
      </c>
      <c r="CO20" t="s">
        <v>51</v>
      </c>
      <c r="CP20">
        <v>12</v>
      </c>
      <c r="CQ20">
        <v>28</v>
      </c>
      <c r="CR20">
        <v>12</v>
      </c>
      <c r="CS20">
        <v>28</v>
      </c>
      <c r="CT20">
        <f>(CP20+CR20)/2</f>
        <v>12</v>
      </c>
      <c r="CU20">
        <f>(CQ20+CS20)/2</f>
        <v>28</v>
      </c>
      <c r="CZ20">
        <v>419</v>
      </c>
      <c r="DC20" s="8">
        <f>5*(CU20+AD20)+CH20+BN20+AW20</f>
        <v>262</v>
      </c>
    </row>
    <row r="21" spans="2:107">
      <c r="B21" t="s">
        <v>52</v>
      </c>
      <c r="C21">
        <v>383</v>
      </c>
      <c r="D21">
        <v>16.899999999999999</v>
      </c>
      <c r="E21">
        <v>17.3</v>
      </c>
      <c r="F21">
        <v>16.2</v>
      </c>
      <c r="G21">
        <v>17.8</v>
      </c>
      <c r="J21" s="8">
        <f t="shared" si="33"/>
        <v>226.43469000000002</v>
      </c>
      <c r="S21" t="s">
        <v>52</v>
      </c>
      <c r="T21" s="5">
        <v>15</v>
      </c>
      <c r="U21">
        <v>6</v>
      </c>
      <c r="V21">
        <v>11</v>
      </c>
      <c r="W21">
        <v>18</v>
      </c>
      <c r="Y21">
        <v>21</v>
      </c>
      <c r="Z21">
        <v>16</v>
      </c>
      <c r="AA21">
        <v>22</v>
      </c>
      <c r="AB21">
        <v>11</v>
      </c>
      <c r="AC21">
        <f t="shared" si="43"/>
        <v>21.5</v>
      </c>
      <c r="AD21">
        <f t="shared" si="43"/>
        <v>13.5</v>
      </c>
      <c r="AE21">
        <v>180</v>
      </c>
      <c r="AF21">
        <v>88</v>
      </c>
      <c r="AG21">
        <v>180</v>
      </c>
      <c r="AH21">
        <f t="shared" si="34"/>
        <v>149.33333333333334</v>
      </c>
      <c r="AI21">
        <v>15.3</v>
      </c>
      <c r="AJ21">
        <v>17.2</v>
      </c>
      <c r="AK21">
        <v>18.2</v>
      </c>
      <c r="AL21">
        <v>10.7</v>
      </c>
      <c r="AM21">
        <v>414</v>
      </c>
      <c r="AN21" s="8">
        <f>AK21*AL21*3.141/4</f>
        <v>152.91958499999998</v>
      </c>
      <c r="AP21" t="s">
        <v>52</v>
      </c>
      <c r="AR21">
        <v>27</v>
      </c>
      <c r="AS21">
        <v>15</v>
      </c>
      <c r="AT21">
        <v>3</v>
      </c>
      <c r="AU21">
        <v>14</v>
      </c>
      <c r="AV21">
        <f t="shared" si="24"/>
        <v>15</v>
      </c>
      <c r="AW21">
        <f t="shared" si="25"/>
        <v>14.5</v>
      </c>
      <c r="AX21">
        <v>180</v>
      </c>
      <c r="AY21">
        <v>91</v>
      </c>
      <c r="AZ21">
        <f t="shared" si="36"/>
        <v>135.5</v>
      </c>
      <c r="BC21" t="s">
        <v>52</v>
      </c>
      <c r="BD21" t="s">
        <v>17</v>
      </c>
      <c r="BF21">
        <v>7</v>
      </c>
      <c r="BG21">
        <v>8</v>
      </c>
      <c r="BI21">
        <v>17</v>
      </c>
      <c r="BJ21">
        <v>8</v>
      </c>
      <c r="BK21">
        <v>20</v>
      </c>
      <c r="BL21">
        <v>14</v>
      </c>
      <c r="BM21">
        <f t="shared" si="37"/>
        <v>18.5</v>
      </c>
      <c r="BN21">
        <f t="shared" si="37"/>
        <v>11</v>
      </c>
      <c r="BO21">
        <v>180</v>
      </c>
      <c r="BP21">
        <v>180</v>
      </c>
      <c r="BQ21">
        <f t="shared" si="28"/>
        <v>180</v>
      </c>
      <c r="BR21">
        <v>16.899999999999999</v>
      </c>
      <c r="BS21">
        <v>19.5</v>
      </c>
      <c r="BT21">
        <v>10.6</v>
      </c>
      <c r="BU21">
        <v>14.3</v>
      </c>
      <c r="BV21" s="8">
        <f t="shared" si="38"/>
        <v>119.02819500000001</v>
      </c>
      <c r="BX21" t="s">
        <v>52</v>
      </c>
      <c r="BY21">
        <v>15</v>
      </c>
      <c r="BZ21">
        <v>21</v>
      </c>
      <c r="CA21">
        <v>18</v>
      </c>
      <c r="CB21">
        <v>17</v>
      </c>
      <c r="CC21">
        <v>7</v>
      </c>
      <c r="CD21">
        <v>7</v>
      </c>
      <c r="CE21">
        <v>8</v>
      </c>
      <c r="CF21">
        <v>15</v>
      </c>
      <c r="CG21">
        <f t="shared" si="39"/>
        <v>7.5</v>
      </c>
      <c r="CH21">
        <f t="shared" si="40"/>
        <v>11</v>
      </c>
      <c r="CI21">
        <v>180</v>
      </c>
      <c r="CJ21">
        <v>180</v>
      </c>
      <c r="CK21" s="10">
        <f>AVERAGE(CI21:CJ21)</f>
        <v>180</v>
      </c>
      <c r="CO21" t="s">
        <v>52</v>
      </c>
      <c r="CP21" s="10">
        <v>34</v>
      </c>
      <c r="CQ21" s="10">
        <v>14</v>
      </c>
      <c r="CR21" s="10">
        <v>16</v>
      </c>
      <c r="CS21" s="10">
        <v>21</v>
      </c>
      <c r="CT21">
        <f t="shared" ref="CT21" si="44">(CP21+CR21)/2</f>
        <v>25</v>
      </c>
      <c r="CU21">
        <f t="shared" ref="CU21" si="45">(CQ21+CS21)/2</f>
        <v>17.5</v>
      </c>
      <c r="CV21">
        <v>17.8</v>
      </c>
      <c r="CW21">
        <v>19.8</v>
      </c>
      <c r="CX21">
        <v>12.9</v>
      </c>
      <c r="CY21">
        <v>15.3</v>
      </c>
      <c r="CZ21">
        <v>432</v>
      </c>
      <c r="DC21" s="8">
        <f>5*(CU21+AD21)+CH21+BN21+AW21</f>
        <v>191.5</v>
      </c>
    </row>
    <row r="22" spans="2:107">
      <c r="J22" s="8">
        <f>AVERAGE(J15:J21)</f>
        <v>226.85535964285717</v>
      </c>
      <c r="AN22" s="8">
        <f>AVERAGE(AN15:AN21)</f>
        <v>108.86257285714285</v>
      </c>
      <c r="BG22">
        <f>AVERAGE(BG15:BG21)</f>
        <v>12.142857142857142</v>
      </c>
      <c r="BV22" s="8">
        <f>AVERAGE(BV15:BV21)</f>
        <v>130.93595035714287</v>
      </c>
      <c r="CB22">
        <f>AVERAGE(CB15:CB21)</f>
        <v>17</v>
      </c>
    </row>
    <row r="23" spans="2:107">
      <c r="J23" s="8">
        <f>STDEV(J15:J21)/SQRT(COUNT(J15:J21))</f>
        <v>3.7751912831189913</v>
      </c>
      <c r="AN23" s="8">
        <f>STDEV(AN15:AN21)/SQRT(COUNT(AN15:AN21))</f>
        <v>8.8223430936364107</v>
      </c>
      <c r="BV23" s="8">
        <f>STDEV(BV15:BV21)/SQRT(COUNT(BV15:BV21))</f>
        <v>5.6421941879198387</v>
      </c>
    </row>
    <row r="25" spans="2:107" ht="47.25">
      <c r="B25" s="6" t="s">
        <v>60</v>
      </c>
      <c r="S25" s="6" t="s">
        <v>60</v>
      </c>
      <c r="AP25" s="6" t="s">
        <v>60</v>
      </c>
      <c r="BC25" t="s">
        <v>60</v>
      </c>
      <c r="BX25" t="s">
        <v>60</v>
      </c>
    </row>
    <row r="26" spans="2:107">
      <c r="B26" t="s">
        <v>43</v>
      </c>
      <c r="C26">
        <v>375</v>
      </c>
      <c r="D26">
        <v>17.5</v>
      </c>
      <c r="E26">
        <v>18.600000000000001</v>
      </c>
      <c r="F26">
        <v>17.5</v>
      </c>
      <c r="G26">
        <v>17.100000000000001</v>
      </c>
      <c r="J26" s="8">
        <f>(F26*G26)*3.141/4</f>
        <v>234.9860625</v>
      </c>
      <c r="S26" t="s">
        <v>43</v>
      </c>
      <c r="T26">
        <v>19</v>
      </c>
      <c r="U26">
        <v>16</v>
      </c>
      <c r="V26">
        <v>17</v>
      </c>
      <c r="W26">
        <v>21</v>
      </c>
      <c r="Y26">
        <v>12</v>
      </c>
      <c r="Z26">
        <v>3</v>
      </c>
      <c r="AA26">
        <v>7</v>
      </c>
      <c r="AB26">
        <v>16</v>
      </c>
      <c r="AC26">
        <f t="shared" ref="AC26:AD29" si="46">(Y26+AA26)/2</f>
        <v>9.5</v>
      </c>
      <c r="AD26">
        <f t="shared" si="46"/>
        <v>9.5</v>
      </c>
      <c r="AE26">
        <v>76</v>
      </c>
      <c r="AF26">
        <v>93</v>
      </c>
      <c r="AG26">
        <v>162</v>
      </c>
      <c r="AH26">
        <f>AVERAGE(AE26:AG26)</f>
        <v>110.33333333333333</v>
      </c>
      <c r="AI26">
        <v>16</v>
      </c>
      <c r="AJ26">
        <v>17.399999999999999</v>
      </c>
      <c r="AK26">
        <v>11.7</v>
      </c>
      <c r="AL26">
        <v>12.9</v>
      </c>
      <c r="AM26">
        <v>417</v>
      </c>
      <c r="AN26" s="8">
        <f>AK26*AL26*3.141/4</f>
        <v>118.51778250000001</v>
      </c>
      <c r="AP26" t="s">
        <v>43</v>
      </c>
      <c r="AR26">
        <v>10</v>
      </c>
      <c r="AS26">
        <v>10</v>
      </c>
      <c r="AT26">
        <v>7</v>
      </c>
      <c r="AU26">
        <v>24</v>
      </c>
      <c r="AV26">
        <f t="shared" ref="AV26" si="47">(AR26+AT26)/2</f>
        <v>8.5</v>
      </c>
      <c r="AW26">
        <f t="shared" ref="AW26" si="48">(AS26+AU26)/2</f>
        <v>17</v>
      </c>
      <c r="AX26">
        <v>150</v>
      </c>
      <c r="AY26">
        <v>132</v>
      </c>
      <c r="AZ26">
        <f>AVERAGE(AX26:AY26)</f>
        <v>141</v>
      </c>
      <c r="BC26" t="s">
        <v>43</v>
      </c>
      <c r="BD26">
        <v>4</v>
      </c>
      <c r="BE26">
        <v>14</v>
      </c>
      <c r="BF26">
        <v>9</v>
      </c>
      <c r="BG26">
        <v>13</v>
      </c>
      <c r="BI26">
        <v>2</v>
      </c>
      <c r="BJ26">
        <v>27</v>
      </c>
      <c r="BK26">
        <v>17</v>
      </c>
      <c r="BL26">
        <v>10</v>
      </c>
      <c r="BM26">
        <f t="shared" ref="BM26:BN32" si="49">(BI26+BK26)/2</f>
        <v>9.5</v>
      </c>
      <c r="BN26">
        <f t="shared" si="49"/>
        <v>18.5</v>
      </c>
      <c r="BO26">
        <v>180</v>
      </c>
      <c r="BP26">
        <v>162</v>
      </c>
      <c r="BQ26">
        <f t="shared" ref="BQ26:BQ32" si="50">AVERAGE(BO26:BP26)</f>
        <v>171</v>
      </c>
      <c r="BR26">
        <v>18</v>
      </c>
      <c r="BS26">
        <v>19.600000000000001</v>
      </c>
      <c r="BT26">
        <v>12.9</v>
      </c>
      <c r="BU26">
        <v>14.8</v>
      </c>
      <c r="BV26" s="8">
        <f>BT26*BU26*3.141/4</f>
        <v>149.91993000000002</v>
      </c>
      <c r="BX26" t="s">
        <v>43</v>
      </c>
      <c r="BY26">
        <v>9</v>
      </c>
      <c r="BZ26">
        <v>15</v>
      </c>
      <c r="CA26">
        <v>12</v>
      </c>
      <c r="CB26">
        <v>12</v>
      </c>
      <c r="CC26">
        <v>13</v>
      </c>
      <c r="CD26">
        <v>30</v>
      </c>
      <c r="CE26">
        <v>5</v>
      </c>
      <c r="CF26">
        <v>25</v>
      </c>
      <c r="CG26">
        <f t="shared" ref="CG26:CH32" si="51">(CC26+CE26)/2</f>
        <v>9</v>
      </c>
      <c r="CH26">
        <f t="shared" si="51"/>
        <v>27.5</v>
      </c>
      <c r="CI26">
        <v>91</v>
      </c>
      <c r="CJ26">
        <v>180</v>
      </c>
      <c r="CK26">
        <f>AVERAGE(CI26:CJ26)</f>
        <v>135.5</v>
      </c>
      <c r="CO26" t="s">
        <v>60</v>
      </c>
    </row>
    <row r="27" spans="2:107">
      <c r="B27" t="s">
        <v>44</v>
      </c>
      <c r="C27">
        <v>411</v>
      </c>
      <c r="D27">
        <v>16.2</v>
      </c>
      <c r="E27">
        <v>20</v>
      </c>
      <c r="F27">
        <v>16.2</v>
      </c>
      <c r="G27">
        <v>18.399999999999999</v>
      </c>
      <c r="J27" s="8">
        <f t="shared" ref="J27:J32" si="52">(F27*G27)*3.141/4</f>
        <v>234.06732</v>
      </c>
      <c r="S27" t="s">
        <v>44</v>
      </c>
      <c r="T27">
        <v>19</v>
      </c>
      <c r="U27">
        <v>21</v>
      </c>
      <c r="V27">
        <v>20</v>
      </c>
      <c r="W27">
        <v>21</v>
      </c>
      <c r="Y27">
        <v>3</v>
      </c>
      <c r="Z27">
        <v>12</v>
      </c>
      <c r="AA27">
        <v>6</v>
      </c>
      <c r="AB27">
        <v>4</v>
      </c>
      <c r="AC27">
        <f t="shared" si="46"/>
        <v>4.5</v>
      </c>
      <c r="AD27">
        <f t="shared" si="46"/>
        <v>8</v>
      </c>
      <c r="AE27">
        <v>180</v>
      </c>
      <c r="AF27">
        <v>180</v>
      </c>
      <c r="AG27">
        <v>180</v>
      </c>
      <c r="AH27">
        <f t="shared" ref="AH27:AH30" si="53">AVERAGE(AE27:AG27)</f>
        <v>180</v>
      </c>
      <c r="AI27">
        <v>16.600000000000001</v>
      </c>
      <c r="AJ27">
        <v>17.100000000000001</v>
      </c>
      <c r="AK27">
        <v>10.9</v>
      </c>
      <c r="AL27">
        <v>11.4</v>
      </c>
      <c r="AM27">
        <v>454</v>
      </c>
      <c r="AN27" s="8">
        <f t="shared" ref="AN27:AN32" si="54">AK27*AL27*3.141/4</f>
        <v>97.575164999999998</v>
      </c>
      <c r="AP27" t="s">
        <v>44</v>
      </c>
      <c r="AR27">
        <v>12</v>
      </c>
      <c r="AS27">
        <v>34</v>
      </c>
      <c r="AT27">
        <v>5</v>
      </c>
      <c r="AU27">
        <v>24</v>
      </c>
      <c r="AV27">
        <f t="shared" ref="AV27:AV28" si="55">(AR27+AT27)/2</f>
        <v>8.5</v>
      </c>
      <c r="AW27">
        <f t="shared" ref="AW27:AW28" si="56">(AS27+AU27)/2</f>
        <v>29</v>
      </c>
      <c r="AX27">
        <v>180</v>
      </c>
      <c r="AY27">
        <v>180</v>
      </c>
      <c r="AZ27">
        <f t="shared" ref="AZ27:AZ30" si="57">AVERAGE(AX27:AY27)</f>
        <v>180</v>
      </c>
      <c r="BC27" t="s">
        <v>44</v>
      </c>
      <c r="BD27">
        <v>1</v>
      </c>
      <c r="BE27">
        <v>10</v>
      </c>
      <c r="BF27">
        <v>6</v>
      </c>
      <c r="BG27">
        <v>2</v>
      </c>
      <c r="BI27">
        <v>2</v>
      </c>
      <c r="BJ27">
        <v>28</v>
      </c>
      <c r="BK27">
        <v>16</v>
      </c>
      <c r="BL27">
        <v>30</v>
      </c>
      <c r="BM27">
        <f t="shared" si="49"/>
        <v>9</v>
      </c>
      <c r="BN27">
        <f t="shared" si="49"/>
        <v>29</v>
      </c>
      <c r="BO27">
        <v>180</v>
      </c>
      <c r="BP27">
        <v>180</v>
      </c>
      <c r="BQ27">
        <f t="shared" si="50"/>
        <v>180</v>
      </c>
      <c r="BR27">
        <v>17.8</v>
      </c>
      <c r="BS27">
        <v>20.100000000000001</v>
      </c>
      <c r="BT27">
        <v>13.9</v>
      </c>
      <c r="BU27">
        <v>15.6</v>
      </c>
      <c r="BV27" s="8">
        <f t="shared" ref="BV27:BV32" si="58">BT27*BU27*3.141/4</f>
        <v>170.27360999999999</v>
      </c>
      <c r="BX27" t="s">
        <v>44</v>
      </c>
      <c r="BY27">
        <v>8</v>
      </c>
      <c r="BZ27">
        <v>14</v>
      </c>
      <c r="CA27">
        <v>11</v>
      </c>
      <c r="CB27">
        <v>6</v>
      </c>
      <c r="CC27">
        <v>19</v>
      </c>
      <c r="CD27">
        <v>52</v>
      </c>
      <c r="CE27">
        <v>5</v>
      </c>
      <c r="CF27">
        <v>35</v>
      </c>
      <c r="CG27">
        <f t="shared" si="51"/>
        <v>12</v>
      </c>
      <c r="CH27">
        <f t="shared" si="51"/>
        <v>43.5</v>
      </c>
      <c r="CI27">
        <v>180</v>
      </c>
      <c r="CJ27">
        <v>156</v>
      </c>
      <c r="CK27">
        <f t="shared" ref="CK27:CK31" si="59">AVERAGE(CI27:CJ27)</f>
        <v>168</v>
      </c>
      <c r="CO27" t="s">
        <v>43</v>
      </c>
      <c r="CP27">
        <v>18</v>
      </c>
      <c r="CQ27">
        <v>48</v>
      </c>
      <c r="CR27">
        <v>7</v>
      </c>
      <c r="CS27">
        <v>28</v>
      </c>
      <c r="CT27">
        <f t="shared" ref="CT27:CT31" si="60">(CP27+CR27)/2</f>
        <v>12.5</v>
      </c>
      <c r="CU27">
        <f t="shared" ref="CU27:CU31" si="61">(CQ27+CS27)/2</f>
        <v>38</v>
      </c>
      <c r="CV27">
        <v>17.600000000000001</v>
      </c>
      <c r="CW27">
        <v>18.8</v>
      </c>
      <c r="CX27">
        <v>13.4</v>
      </c>
      <c r="CY27">
        <v>16.100000000000001</v>
      </c>
      <c r="CZ27">
        <v>417</v>
      </c>
      <c r="DC27" s="8">
        <f>5*(CU27+AD27)+CH27+BN27+AW27</f>
        <v>331.5</v>
      </c>
    </row>
    <row r="28" spans="2:107">
      <c r="B28" t="s">
        <v>46</v>
      </c>
      <c r="C28">
        <v>402</v>
      </c>
      <c r="D28">
        <v>16.899999999999999</v>
      </c>
      <c r="E28">
        <v>18.899999999999999</v>
      </c>
      <c r="F28">
        <v>16.899999999999999</v>
      </c>
      <c r="G28">
        <v>19.3</v>
      </c>
      <c r="J28" s="8">
        <f t="shared" si="52"/>
        <v>256.12499249999996</v>
      </c>
      <c r="S28" t="s">
        <v>46</v>
      </c>
      <c r="T28">
        <v>21</v>
      </c>
      <c r="U28">
        <v>21</v>
      </c>
      <c r="V28">
        <v>21</v>
      </c>
      <c r="W28">
        <v>21</v>
      </c>
      <c r="Y28">
        <v>15</v>
      </c>
      <c r="Z28">
        <v>19</v>
      </c>
      <c r="AA28">
        <v>19</v>
      </c>
      <c r="AB28">
        <v>31</v>
      </c>
      <c r="AC28">
        <f t="shared" si="46"/>
        <v>17</v>
      </c>
      <c r="AD28">
        <f t="shared" si="46"/>
        <v>25</v>
      </c>
      <c r="AE28">
        <v>155</v>
      </c>
      <c r="AF28">
        <v>180</v>
      </c>
      <c r="AG28">
        <v>75</v>
      </c>
      <c r="AH28">
        <f t="shared" si="53"/>
        <v>136.66666666666666</v>
      </c>
      <c r="AI28">
        <v>15.2</v>
      </c>
      <c r="AJ28">
        <v>17.8</v>
      </c>
      <c r="AK28">
        <v>13</v>
      </c>
      <c r="AL28">
        <v>12.4</v>
      </c>
      <c r="AM28">
        <v>457</v>
      </c>
      <c r="AN28" s="8">
        <f t="shared" si="54"/>
        <v>126.58230000000002</v>
      </c>
      <c r="AP28" t="s">
        <v>46</v>
      </c>
      <c r="AR28">
        <v>3</v>
      </c>
      <c r="AS28">
        <v>21</v>
      </c>
      <c r="AT28">
        <v>13</v>
      </c>
      <c r="AU28">
        <v>14</v>
      </c>
      <c r="AV28">
        <f t="shared" si="55"/>
        <v>8</v>
      </c>
      <c r="AW28">
        <f t="shared" si="56"/>
        <v>17.5</v>
      </c>
      <c r="AX28">
        <v>180</v>
      </c>
      <c r="AY28">
        <v>156</v>
      </c>
      <c r="AZ28">
        <f t="shared" si="57"/>
        <v>168</v>
      </c>
      <c r="BC28" t="s">
        <v>46</v>
      </c>
      <c r="BD28">
        <v>19</v>
      </c>
      <c r="BE28">
        <v>15</v>
      </c>
      <c r="BF28">
        <v>17</v>
      </c>
      <c r="BG28">
        <v>21</v>
      </c>
      <c r="BI28">
        <v>5</v>
      </c>
      <c r="BJ28">
        <v>60</v>
      </c>
      <c r="BK28">
        <v>17</v>
      </c>
      <c r="BL28">
        <v>53</v>
      </c>
      <c r="BM28">
        <f t="shared" si="49"/>
        <v>11</v>
      </c>
      <c r="BN28">
        <f t="shared" si="49"/>
        <v>56.5</v>
      </c>
      <c r="BO28">
        <v>89</v>
      </c>
      <c r="BP28">
        <v>152</v>
      </c>
      <c r="BQ28">
        <f t="shared" si="50"/>
        <v>120.5</v>
      </c>
      <c r="BR28">
        <v>19</v>
      </c>
      <c r="BS28">
        <v>21.8</v>
      </c>
      <c r="BT28">
        <v>14.3</v>
      </c>
      <c r="BU28">
        <v>15.8</v>
      </c>
      <c r="BV28" s="8">
        <f t="shared" si="58"/>
        <v>177.41938500000003</v>
      </c>
      <c r="BX28" t="s">
        <v>46</v>
      </c>
      <c r="BY28">
        <v>15</v>
      </c>
      <c r="BZ28">
        <v>21</v>
      </c>
      <c r="CA28">
        <v>18</v>
      </c>
      <c r="CB28">
        <v>21</v>
      </c>
      <c r="CC28">
        <v>10</v>
      </c>
      <c r="CD28">
        <v>65</v>
      </c>
      <c r="CE28">
        <v>11</v>
      </c>
      <c r="CF28">
        <v>86</v>
      </c>
      <c r="CG28">
        <f t="shared" si="51"/>
        <v>10.5</v>
      </c>
      <c r="CH28">
        <f t="shared" si="51"/>
        <v>75.5</v>
      </c>
      <c r="CI28">
        <v>180</v>
      </c>
      <c r="CJ28">
        <v>180</v>
      </c>
      <c r="CK28">
        <f t="shared" si="59"/>
        <v>180</v>
      </c>
      <c r="CO28" t="s">
        <v>44</v>
      </c>
      <c r="CP28">
        <v>11</v>
      </c>
      <c r="CQ28">
        <v>72</v>
      </c>
      <c r="CR28">
        <v>6</v>
      </c>
      <c r="CS28">
        <v>48</v>
      </c>
      <c r="CT28">
        <f t="shared" si="60"/>
        <v>8.5</v>
      </c>
      <c r="CU28">
        <f t="shared" si="61"/>
        <v>60</v>
      </c>
      <c r="CV28">
        <v>17.3</v>
      </c>
      <c r="CW28">
        <v>20.5</v>
      </c>
      <c r="CX28">
        <v>14.5</v>
      </c>
      <c r="CY28">
        <v>17.7</v>
      </c>
      <c r="CZ28">
        <v>468</v>
      </c>
      <c r="DC28" s="8">
        <f>5*(CU28+AD28)+CH28+BN28+AW28</f>
        <v>574.5</v>
      </c>
    </row>
    <row r="29" spans="2:107">
      <c r="B29" t="s">
        <v>47</v>
      </c>
      <c r="C29">
        <v>399</v>
      </c>
      <c r="D29">
        <v>16.600000000000001</v>
      </c>
      <c r="E29">
        <v>20.2</v>
      </c>
      <c r="F29">
        <v>16.399999999999999</v>
      </c>
      <c r="G29">
        <v>19.5</v>
      </c>
      <c r="J29" s="8">
        <f t="shared" si="52"/>
        <v>251.12294999999997</v>
      </c>
      <c r="S29" t="s">
        <v>47</v>
      </c>
      <c r="T29">
        <v>19</v>
      </c>
      <c r="U29">
        <v>21</v>
      </c>
      <c r="V29">
        <v>20</v>
      </c>
      <c r="W29">
        <v>21</v>
      </c>
      <c r="Y29">
        <v>8</v>
      </c>
      <c r="Z29">
        <v>23</v>
      </c>
      <c r="AA29">
        <v>10</v>
      </c>
      <c r="AB29">
        <v>34</v>
      </c>
      <c r="AC29">
        <f t="shared" si="46"/>
        <v>9</v>
      </c>
      <c r="AD29">
        <f t="shared" si="46"/>
        <v>28.5</v>
      </c>
      <c r="AE29">
        <v>180</v>
      </c>
      <c r="AF29">
        <v>180</v>
      </c>
      <c r="AG29">
        <v>75</v>
      </c>
      <c r="AH29">
        <f t="shared" si="53"/>
        <v>145</v>
      </c>
      <c r="AI29">
        <v>15.8</v>
      </c>
      <c r="AJ29">
        <v>15.3</v>
      </c>
      <c r="AK29">
        <v>12.6</v>
      </c>
      <c r="AL29">
        <v>11.6</v>
      </c>
      <c r="AM29">
        <v>429</v>
      </c>
      <c r="AN29" s="8">
        <f t="shared" si="54"/>
        <v>114.77213999999999</v>
      </c>
      <c r="AP29" t="s">
        <v>47</v>
      </c>
      <c r="AR29">
        <v>3</v>
      </c>
      <c r="AS29">
        <v>8</v>
      </c>
      <c r="AT29">
        <v>14</v>
      </c>
      <c r="AU29">
        <v>40</v>
      </c>
      <c r="AV29">
        <f t="shared" ref="AV29:AV31" si="62">(AR29+AT29)/2</f>
        <v>8.5</v>
      </c>
      <c r="AW29">
        <f t="shared" ref="AW29:AW31" si="63">(AS29+AU29)/2</f>
        <v>24</v>
      </c>
      <c r="AX29">
        <v>180</v>
      </c>
      <c r="AY29">
        <v>180</v>
      </c>
      <c r="AZ29">
        <f t="shared" si="57"/>
        <v>180</v>
      </c>
      <c r="BC29" t="s">
        <v>47</v>
      </c>
      <c r="BD29">
        <v>3</v>
      </c>
      <c r="BE29">
        <v>6</v>
      </c>
      <c r="BF29">
        <v>5</v>
      </c>
      <c r="BG29">
        <v>4</v>
      </c>
      <c r="BI29">
        <v>6</v>
      </c>
      <c r="BJ29">
        <v>66</v>
      </c>
      <c r="BK29">
        <v>20</v>
      </c>
      <c r="BL29">
        <v>74</v>
      </c>
      <c r="BM29">
        <f t="shared" si="49"/>
        <v>13</v>
      </c>
      <c r="BN29">
        <f t="shared" si="49"/>
        <v>70</v>
      </c>
      <c r="BO29">
        <v>9</v>
      </c>
      <c r="BP29">
        <v>5</v>
      </c>
      <c r="BQ29">
        <f t="shared" si="50"/>
        <v>7</v>
      </c>
      <c r="BR29">
        <v>18.3</v>
      </c>
      <c r="BS29">
        <v>20.2</v>
      </c>
      <c r="BT29">
        <v>15.3</v>
      </c>
      <c r="BU29">
        <v>14.2</v>
      </c>
      <c r="BV29" s="8">
        <f t="shared" si="58"/>
        <v>170.60341499999998</v>
      </c>
      <c r="BX29" t="s">
        <v>47</v>
      </c>
      <c r="BY29">
        <v>4</v>
      </c>
      <c r="BZ29">
        <v>12</v>
      </c>
      <c r="CA29">
        <v>8</v>
      </c>
      <c r="CB29">
        <v>6</v>
      </c>
      <c r="CC29">
        <v>19</v>
      </c>
      <c r="CD29">
        <v>93</v>
      </c>
      <c r="CE29">
        <v>25</v>
      </c>
      <c r="CF29">
        <v>73</v>
      </c>
      <c r="CG29">
        <f t="shared" si="51"/>
        <v>22</v>
      </c>
      <c r="CH29">
        <f t="shared" si="51"/>
        <v>83</v>
      </c>
      <c r="CI29">
        <v>34</v>
      </c>
      <c r="CJ29">
        <v>36</v>
      </c>
      <c r="CK29">
        <f t="shared" si="59"/>
        <v>35</v>
      </c>
      <c r="CO29" t="s">
        <v>46</v>
      </c>
      <c r="CP29">
        <v>7</v>
      </c>
      <c r="CQ29">
        <v>64</v>
      </c>
      <c r="CR29">
        <v>8</v>
      </c>
      <c r="CS29">
        <v>38</v>
      </c>
      <c r="CT29">
        <f t="shared" si="60"/>
        <v>7.5</v>
      </c>
      <c r="CU29">
        <f t="shared" si="61"/>
        <v>51</v>
      </c>
      <c r="CV29">
        <v>17.600000000000001</v>
      </c>
      <c r="CW29">
        <v>18.8</v>
      </c>
      <c r="CX29">
        <v>14.5</v>
      </c>
      <c r="CY29">
        <v>17.7</v>
      </c>
      <c r="CZ29">
        <v>468</v>
      </c>
      <c r="DC29" s="8">
        <f>5*(CU29+AD29)+CH29+BN29+AW29</f>
        <v>574.5</v>
      </c>
    </row>
    <row r="30" spans="2:107">
      <c r="B30" t="s">
        <v>37</v>
      </c>
      <c r="C30">
        <v>362</v>
      </c>
      <c r="D30">
        <v>15.9</v>
      </c>
      <c r="E30">
        <v>18.899999999999999</v>
      </c>
      <c r="F30">
        <v>15.3</v>
      </c>
      <c r="G30">
        <v>19.100000000000001</v>
      </c>
      <c r="J30" s="8">
        <f t="shared" si="52"/>
        <v>229.47360750000001</v>
      </c>
      <c r="S30" t="s">
        <v>37</v>
      </c>
      <c r="T30">
        <v>21</v>
      </c>
      <c r="U30">
        <v>21</v>
      </c>
      <c r="V30">
        <f>AVERAGE(T30,U30)</f>
        <v>21</v>
      </c>
      <c r="W30">
        <v>21</v>
      </c>
      <c r="Y30">
        <v>40</v>
      </c>
      <c r="Z30">
        <v>7</v>
      </c>
      <c r="AA30">
        <v>22</v>
      </c>
      <c r="AB30">
        <v>21</v>
      </c>
      <c r="AC30">
        <f t="shared" ref="AC30:AD32" si="64">(Y30+AA30)/2</f>
        <v>31</v>
      </c>
      <c r="AD30">
        <f t="shared" si="64"/>
        <v>14</v>
      </c>
      <c r="AE30">
        <v>180</v>
      </c>
      <c r="AF30">
        <v>180</v>
      </c>
      <c r="AG30">
        <v>40</v>
      </c>
      <c r="AH30">
        <f t="shared" si="53"/>
        <v>133.33333333333334</v>
      </c>
      <c r="AI30">
        <v>17.3</v>
      </c>
      <c r="AJ30">
        <v>17.399999999999999</v>
      </c>
      <c r="AK30">
        <v>10.6</v>
      </c>
      <c r="AL30">
        <v>12</v>
      </c>
      <c r="AM30">
        <v>418</v>
      </c>
      <c r="AN30" s="8">
        <f t="shared" si="54"/>
        <v>99.883799999999994</v>
      </c>
      <c r="AP30" t="s">
        <v>37</v>
      </c>
      <c r="AR30">
        <v>11</v>
      </c>
      <c r="AS30">
        <v>14</v>
      </c>
      <c r="AT30">
        <v>7</v>
      </c>
      <c r="AU30">
        <v>23</v>
      </c>
      <c r="AV30">
        <f t="shared" si="62"/>
        <v>9</v>
      </c>
      <c r="AW30">
        <f t="shared" si="63"/>
        <v>18.5</v>
      </c>
      <c r="AX30">
        <v>92</v>
      </c>
      <c r="AY30">
        <v>106</v>
      </c>
      <c r="AZ30">
        <f t="shared" si="57"/>
        <v>99</v>
      </c>
      <c r="BC30" t="s">
        <v>37</v>
      </c>
      <c r="BD30">
        <v>1</v>
      </c>
      <c r="BE30">
        <v>3</v>
      </c>
      <c r="BF30">
        <v>2</v>
      </c>
      <c r="BG30">
        <v>3</v>
      </c>
      <c r="BI30">
        <v>18</v>
      </c>
      <c r="BJ30">
        <v>25</v>
      </c>
      <c r="BK30">
        <v>5</v>
      </c>
      <c r="BL30">
        <v>34</v>
      </c>
      <c r="BM30">
        <f t="shared" si="49"/>
        <v>11.5</v>
      </c>
      <c r="BN30">
        <f t="shared" si="49"/>
        <v>29.5</v>
      </c>
      <c r="BO30">
        <v>14</v>
      </c>
      <c r="BP30">
        <v>7</v>
      </c>
      <c r="BQ30">
        <f t="shared" si="50"/>
        <v>10.5</v>
      </c>
      <c r="BR30">
        <v>17</v>
      </c>
      <c r="BS30">
        <v>19.8</v>
      </c>
      <c r="BT30">
        <v>11.6</v>
      </c>
      <c r="BU30">
        <v>14.1</v>
      </c>
      <c r="BV30" s="8">
        <f t="shared" si="58"/>
        <v>128.43549000000002</v>
      </c>
      <c r="BX30" t="s">
        <v>37</v>
      </c>
      <c r="BY30">
        <v>8</v>
      </c>
      <c r="BZ30">
        <v>10</v>
      </c>
      <c r="CA30">
        <v>9</v>
      </c>
      <c r="CB30">
        <v>5</v>
      </c>
      <c r="CC30">
        <v>3</v>
      </c>
      <c r="CD30">
        <v>13</v>
      </c>
      <c r="CE30">
        <v>4</v>
      </c>
      <c r="CF30">
        <v>14</v>
      </c>
      <c r="CG30">
        <f t="shared" si="51"/>
        <v>3.5</v>
      </c>
      <c r="CH30">
        <f t="shared" si="51"/>
        <v>13.5</v>
      </c>
      <c r="CI30">
        <v>150</v>
      </c>
      <c r="CJ30">
        <v>67</v>
      </c>
      <c r="CK30">
        <f t="shared" si="59"/>
        <v>108.5</v>
      </c>
      <c r="CO30" t="s">
        <v>47</v>
      </c>
      <c r="CP30">
        <v>22</v>
      </c>
      <c r="CQ30">
        <v>54</v>
      </c>
      <c r="CR30">
        <v>10</v>
      </c>
      <c r="CS30">
        <v>104</v>
      </c>
      <c r="CT30">
        <f t="shared" si="60"/>
        <v>16</v>
      </c>
      <c r="CU30">
        <f t="shared" si="61"/>
        <v>79</v>
      </c>
      <c r="CV30">
        <v>18.7</v>
      </c>
      <c r="CW30">
        <v>20.7</v>
      </c>
      <c r="CX30">
        <v>13.2</v>
      </c>
      <c r="CY30">
        <v>14.7</v>
      </c>
      <c r="CZ30">
        <v>433</v>
      </c>
      <c r="DC30" s="8">
        <f>5*(CU30+AD30)+CH30+BN30+AW30</f>
        <v>526.5</v>
      </c>
    </row>
    <row r="31" spans="2:107">
      <c r="B31" t="s">
        <v>50</v>
      </c>
      <c r="C31">
        <v>370</v>
      </c>
      <c r="D31">
        <v>16.600000000000001</v>
      </c>
      <c r="E31">
        <v>16.600000000000001</v>
      </c>
      <c r="F31">
        <v>15.8</v>
      </c>
      <c r="G31">
        <v>17.100000000000001</v>
      </c>
      <c r="J31" s="8">
        <f t="shared" si="52"/>
        <v>212.15884500000001</v>
      </c>
      <c r="S31" t="s">
        <v>50</v>
      </c>
      <c r="T31">
        <v>21</v>
      </c>
      <c r="U31">
        <v>21</v>
      </c>
      <c r="V31">
        <v>21</v>
      </c>
      <c r="W31">
        <v>21</v>
      </c>
      <c r="Y31">
        <v>7</v>
      </c>
      <c r="Z31">
        <v>34</v>
      </c>
      <c r="AA31">
        <v>23</v>
      </c>
      <c r="AB31">
        <v>14</v>
      </c>
      <c r="AC31">
        <f t="shared" si="64"/>
        <v>15</v>
      </c>
      <c r="AD31">
        <f t="shared" si="64"/>
        <v>24</v>
      </c>
      <c r="AE31">
        <v>180</v>
      </c>
      <c r="AF31">
        <v>180</v>
      </c>
      <c r="AG31">
        <v>180</v>
      </c>
      <c r="AH31">
        <f>AVERAGE(AE31:AG31)</f>
        <v>180</v>
      </c>
      <c r="AI31">
        <v>14</v>
      </c>
      <c r="AJ31">
        <v>16.5</v>
      </c>
      <c r="AK31">
        <v>14.8</v>
      </c>
      <c r="AL31">
        <v>16.5</v>
      </c>
      <c r="AM31">
        <v>460</v>
      </c>
      <c r="AN31" s="8">
        <f t="shared" si="54"/>
        <v>191.75805000000003</v>
      </c>
      <c r="AP31" t="s">
        <v>50</v>
      </c>
      <c r="AR31">
        <v>15</v>
      </c>
      <c r="AS31">
        <v>61</v>
      </c>
      <c r="AT31">
        <v>6</v>
      </c>
      <c r="AU31">
        <v>83</v>
      </c>
      <c r="AV31">
        <f t="shared" si="62"/>
        <v>10.5</v>
      </c>
      <c r="AW31">
        <f t="shared" si="63"/>
        <v>72</v>
      </c>
      <c r="AX31">
        <v>180</v>
      </c>
      <c r="AY31">
        <v>180</v>
      </c>
      <c r="AZ31">
        <f>AVERAGE(AX31:AY31)</f>
        <v>180</v>
      </c>
      <c r="BC31" t="s">
        <v>50</v>
      </c>
      <c r="BD31">
        <v>1</v>
      </c>
      <c r="BE31">
        <v>7</v>
      </c>
      <c r="BF31">
        <v>4</v>
      </c>
      <c r="BG31">
        <v>1</v>
      </c>
      <c r="BI31">
        <v>10</v>
      </c>
      <c r="BJ31">
        <v>64</v>
      </c>
      <c r="BK31">
        <v>6</v>
      </c>
      <c r="BL31">
        <v>50</v>
      </c>
      <c r="BM31">
        <f t="shared" si="49"/>
        <v>8</v>
      </c>
      <c r="BN31">
        <f t="shared" si="49"/>
        <v>57</v>
      </c>
      <c r="BO31">
        <v>4</v>
      </c>
      <c r="BP31">
        <v>3</v>
      </c>
      <c r="BQ31">
        <f t="shared" si="50"/>
        <v>3.5</v>
      </c>
      <c r="BR31">
        <v>17.600000000000001</v>
      </c>
      <c r="BS31">
        <v>19.2</v>
      </c>
      <c r="BT31">
        <v>16.7</v>
      </c>
      <c r="BU31">
        <v>19</v>
      </c>
      <c r="BV31" s="8">
        <f t="shared" si="58"/>
        <v>249.15982500000001</v>
      </c>
      <c r="BX31" t="s">
        <v>50</v>
      </c>
      <c r="BY31">
        <v>3</v>
      </c>
      <c r="BZ31">
        <v>6</v>
      </c>
      <c r="CA31">
        <v>5</v>
      </c>
      <c r="CB31">
        <v>4</v>
      </c>
      <c r="CC31">
        <v>12</v>
      </c>
      <c r="CD31">
        <v>98</v>
      </c>
      <c r="CE31">
        <v>12</v>
      </c>
      <c r="CF31">
        <v>88</v>
      </c>
      <c r="CG31">
        <f t="shared" si="51"/>
        <v>12</v>
      </c>
      <c r="CH31">
        <f t="shared" si="51"/>
        <v>93</v>
      </c>
      <c r="CI31">
        <v>12</v>
      </c>
      <c r="CJ31">
        <v>5</v>
      </c>
      <c r="CK31">
        <f t="shared" si="59"/>
        <v>8.5</v>
      </c>
      <c r="CO31" t="s">
        <v>37</v>
      </c>
      <c r="CP31">
        <v>4</v>
      </c>
      <c r="CQ31">
        <v>25</v>
      </c>
      <c r="CR31">
        <v>4</v>
      </c>
      <c r="CS31">
        <v>4</v>
      </c>
      <c r="CT31">
        <f t="shared" si="60"/>
        <v>4</v>
      </c>
      <c r="CU31">
        <f t="shared" si="61"/>
        <v>14.5</v>
      </c>
      <c r="CZ31">
        <v>416</v>
      </c>
      <c r="DC31" s="8">
        <f>5*(CU31+AD31)+CH31+BN31+AW31</f>
        <v>414.5</v>
      </c>
    </row>
    <row r="32" spans="2:107" s="9" customFormat="1">
      <c r="B32" s="9" t="s">
        <v>53</v>
      </c>
      <c r="C32" s="9">
        <v>388</v>
      </c>
      <c r="D32" s="9">
        <v>16.3</v>
      </c>
      <c r="E32" s="9">
        <v>18.2</v>
      </c>
      <c r="F32" s="9">
        <v>16.8</v>
      </c>
      <c r="G32" s="9">
        <v>18.399999999999999</v>
      </c>
      <c r="H32" s="9" t="s">
        <v>18</v>
      </c>
      <c r="J32" s="8">
        <f t="shared" si="52"/>
        <v>242.73648</v>
      </c>
      <c r="S32" s="9" t="s">
        <v>53</v>
      </c>
      <c r="T32" s="9">
        <v>21</v>
      </c>
      <c r="U32" s="9">
        <v>21</v>
      </c>
      <c r="V32" s="9">
        <v>21</v>
      </c>
      <c r="W32" s="9">
        <v>21</v>
      </c>
      <c r="Y32" s="9">
        <v>32</v>
      </c>
      <c r="Z32" s="9">
        <v>16</v>
      </c>
      <c r="AA32" s="9">
        <v>7</v>
      </c>
      <c r="AB32" s="9">
        <v>29</v>
      </c>
      <c r="AC32" s="9">
        <f t="shared" si="64"/>
        <v>19.5</v>
      </c>
      <c r="AD32" s="9">
        <f t="shared" si="64"/>
        <v>22.5</v>
      </c>
      <c r="AE32" s="9">
        <v>180</v>
      </c>
      <c r="AF32" s="9">
        <v>180</v>
      </c>
      <c r="AG32" s="9">
        <v>180</v>
      </c>
      <c r="AH32" s="9">
        <f>AVERAGE(AE32:AG32)</f>
        <v>180</v>
      </c>
      <c r="AI32" s="9">
        <v>16.5</v>
      </c>
      <c r="AJ32" s="9">
        <v>17.100000000000001</v>
      </c>
      <c r="AK32" s="9">
        <v>12.2</v>
      </c>
      <c r="AL32" s="9">
        <v>13.8</v>
      </c>
      <c r="AM32" s="9">
        <v>435</v>
      </c>
      <c r="AN32" s="8">
        <f t="shared" si="54"/>
        <v>132.20469</v>
      </c>
      <c r="AP32" s="9" t="s">
        <v>53</v>
      </c>
      <c r="AR32" s="9">
        <v>16</v>
      </c>
      <c r="AS32" s="9">
        <v>16</v>
      </c>
      <c r="AT32" s="9">
        <v>18</v>
      </c>
      <c r="AU32" s="9">
        <v>33</v>
      </c>
      <c r="AV32" s="9">
        <f t="shared" ref="AV32" si="65">(AR32+AT32)/2</f>
        <v>17</v>
      </c>
      <c r="AW32" s="9">
        <f t="shared" ref="AW32" si="66">(AS32+AU32)/2</f>
        <v>24.5</v>
      </c>
      <c r="AX32" s="9">
        <v>180</v>
      </c>
      <c r="AY32" s="9">
        <v>150</v>
      </c>
      <c r="AZ32" s="9">
        <f>AVERAGE(AX32:AY32)</f>
        <v>165</v>
      </c>
      <c r="BC32" s="9" t="s">
        <v>53</v>
      </c>
      <c r="BD32" s="9">
        <v>8</v>
      </c>
      <c r="BE32" s="9">
        <v>7</v>
      </c>
      <c r="BF32" s="9">
        <v>8</v>
      </c>
      <c r="BG32" s="9">
        <v>3</v>
      </c>
      <c r="BI32" s="9">
        <v>7</v>
      </c>
      <c r="BJ32" s="9">
        <v>51</v>
      </c>
      <c r="BK32" s="9">
        <v>13</v>
      </c>
      <c r="BL32" s="9">
        <v>59</v>
      </c>
      <c r="BM32" s="9">
        <f t="shared" si="49"/>
        <v>10</v>
      </c>
      <c r="BN32" s="9">
        <f t="shared" si="49"/>
        <v>55</v>
      </c>
      <c r="BO32" s="9">
        <v>24</v>
      </c>
      <c r="BP32" s="9">
        <v>5</v>
      </c>
      <c r="BQ32" s="9">
        <f t="shared" si="50"/>
        <v>14.5</v>
      </c>
      <c r="BR32" s="9">
        <v>17</v>
      </c>
      <c r="BS32" s="9">
        <v>18.7</v>
      </c>
      <c r="BT32" s="9">
        <v>12.8</v>
      </c>
      <c r="BU32" s="9">
        <v>15.8</v>
      </c>
      <c r="BV32" s="8">
        <f t="shared" si="58"/>
        <v>158.80896000000001</v>
      </c>
      <c r="BX32" s="9" t="s">
        <v>53</v>
      </c>
      <c r="BY32">
        <v>15</v>
      </c>
      <c r="BZ32">
        <v>21</v>
      </c>
      <c r="CA32">
        <v>18</v>
      </c>
      <c r="CB32">
        <v>9</v>
      </c>
      <c r="CC32">
        <v>12</v>
      </c>
      <c r="CD32">
        <v>60</v>
      </c>
      <c r="CE32">
        <v>10</v>
      </c>
      <c r="CF32">
        <v>58</v>
      </c>
      <c r="CG32">
        <f t="shared" si="51"/>
        <v>11</v>
      </c>
      <c r="CH32">
        <f t="shared" si="51"/>
        <v>59</v>
      </c>
      <c r="CI32">
        <v>180</v>
      </c>
      <c r="CJ32">
        <v>180</v>
      </c>
      <c r="CK32" s="9">
        <f>AVERAGE(CI32:CJ32)</f>
        <v>180</v>
      </c>
      <c r="CO32" s="10" t="s">
        <v>50</v>
      </c>
      <c r="CP32" s="10">
        <v>18</v>
      </c>
      <c r="CQ32" s="10">
        <v>64</v>
      </c>
      <c r="CR32" s="10">
        <v>16</v>
      </c>
      <c r="CS32" s="10">
        <v>53</v>
      </c>
      <c r="CT32" s="10">
        <f>(CP32+CR32)/2</f>
        <v>17</v>
      </c>
      <c r="CU32" s="10">
        <f>(CQ32+CS32)/2</f>
        <v>58.5</v>
      </c>
      <c r="CZ32" s="10">
        <v>458</v>
      </c>
      <c r="DC32" s="8">
        <f>5*(CU32+AD32)+CH32+BN32+AW32</f>
        <v>543.5</v>
      </c>
    </row>
    <row r="33" spans="10:107">
      <c r="J33" s="8">
        <f>AVERAGE(J26:J32)</f>
        <v>237.2386082142857</v>
      </c>
      <c r="AN33" s="8">
        <f>AVERAGE(AN26:AN32)</f>
        <v>125.89913249999999</v>
      </c>
      <c r="BG33">
        <f>AVERAGE(BG26:BG32)</f>
        <v>6.7142857142857144</v>
      </c>
      <c r="BV33" s="8">
        <f>AVERAGE(BV26:BV32)</f>
        <v>172.0886592857143</v>
      </c>
      <c r="CB33">
        <f>AVERAGE(CB26:CB32)</f>
        <v>9</v>
      </c>
      <c r="CO33" s="9" t="s">
        <v>53</v>
      </c>
      <c r="CP33" s="9">
        <v>29</v>
      </c>
      <c r="CQ33" s="9">
        <v>64</v>
      </c>
      <c r="CR33" s="9">
        <v>3</v>
      </c>
      <c r="CS33" s="9">
        <v>66</v>
      </c>
      <c r="CT33" s="9">
        <f t="shared" ref="CT33" si="67">(CP33+CR33)/2</f>
        <v>16</v>
      </c>
      <c r="CU33" s="9">
        <f t="shared" ref="CU33" si="68">(CQ33+CS33)/2</f>
        <v>65</v>
      </c>
      <c r="CV33" s="9">
        <v>18</v>
      </c>
      <c r="CW33" s="9">
        <v>20.6</v>
      </c>
      <c r="CX33" s="9">
        <v>15.4</v>
      </c>
      <c r="CY33" s="9">
        <v>16</v>
      </c>
      <c r="CZ33" s="9">
        <v>448</v>
      </c>
      <c r="DC33" s="8">
        <f>5*(CU33+AD33)+CH33+BN33+AW33</f>
        <v>325</v>
      </c>
    </row>
    <row r="34" spans="10:107">
      <c r="J34" s="8">
        <f>STDEV(J26:J32)/SQRT(COUNT(J26:J32))</f>
        <v>5.5293972858773941</v>
      </c>
      <c r="AN34" s="8">
        <f>STDEV(AN26:AN32)/SQRT(COUNT(AN26:AN32))</f>
        <v>11.98705923012578</v>
      </c>
      <c r="BV34" s="8">
        <f>STDEV(BV26:BV32)/SQRT(COUNT(BV26:BV32))</f>
        <v>14.265579399752653</v>
      </c>
    </row>
    <row r="36" spans="10:107">
      <c r="BB36" s="3"/>
      <c r="BD36" s="6"/>
    </row>
    <row r="37" spans="10:107">
      <c r="BD37" s="6"/>
    </row>
    <row r="38" spans="10:107">
      <c r="BD38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bvukic1@outlook.com</dc:creator>
  <cp:lastModifiedBy>Ivica Matak</cp:lastModifiedBy>
  <dcterms:created xsi:type="dcterms:W3CDTF">2020-03-15T08:59:09Z</dcterms:created>
  <dcterms:modified xsi:type="dcterms:W3CDTF">2022-06-14T14:35:30Z</dcterms:modified>
</cp:coreProperties>
</file>